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260" yWindow="0" windowWidth="14115" windowHeight="5865" activeTab="4"/>
  </bookViews>
  <sheets>
    <sheet name="n° de dossiers" sheetId="5" r:id="rId1"/>
    <sheet name="Liste formations_N°ASSOC" sheetId="2" r:id="rId2"/>
    <sheet name="Relevé dépenses recettes_N°ASSO" sheetId="1" r:id="rId3"/>
    <sheet name="Relevé dépenses recettes_N°Fede" sheetId="6" r:id="rId4"/>
    <sheet name="Frais déplacement_N°ASSOC_prest" sheetId="4" r:id="rId5"/>
  </sheets>
  <externalReferences>
    <externalReference r:id="rId6"/>
  </externalReferences>
  <definedNames>
    <definedName name="_Toc234127158" localSheetId="4">'Frais déplacement_N°ASSOC_prest'!$A$1</definedName>
    <definedName name="Equipement">[1]Divers!$A$23:$A$26</definedName>
    <definedName name="Fonctionnement">[1]Divers!$A$11:$A$21</definedName>
    <definedName name="Revisionequipement">[1]Divers!$E$3:$E$14</definedName>
    <definedName name="Revisionfonctionnement">[1]Divers!$D$3:$D$16</definedName>
    <definedName name="Revisionpersonnel">[1]Divers!$C$3:$C$16</definedName>
    <definedName name="Soustraitance">[1]Divers!$A$28:$A$35</definedName>
    <definedName name="_xlnm.Print_Area" localSheetId="4">'Frais déplacement_N°ASSOC_prest'!$A$1:$K$51</definedName>
    <definedName name="_xlnm.Print_Area" localSheetId="1">'Liste formations_N°ASSOC'!$A$1:$J$19</definedName>
    <definedName name="_xlnm.Print_Area" localSheetId="2">'Relevé dépenses recettes_N°ASSO'!$A$1:$L$68</definedName>
    <definedName name="_xlnm.Print_Area" localSheetId="3">'Relevé dépenses recettes_N°Fede'!$A$1:$K$66</definedName>
  </definedNames>
  <calcPr calcId="125725"/>
</workbook>
</file>

<file path=xl/calcChain.xml><?xml version="1.0" encoding="utf-8"?>
<calcChain xmlns="http://schemas.openxmlformats.org/spreadsheetml/2006/main">
  <c r="G8" i="6"/>
  <c r="A4"/>
  <c r="A3"/>
  <c r="B3" i="1"/>
  <c r="B4"/>
  <c r="I52" i="6"/>
  <c r="G52"/>
  <c r="J54" i="1" l="1"/>
  <c r="H54"/>
  <c r="G41" i="4"/>
  <c r="I41"/>
  <c r="H41"/>
  <c r="J41"/>
  <c r="G15"/>
  <c r="B15"/>
  <c r="H16"/>
  <c r="J16"/>
  <c r="J26"/>
  <c r="J20"/>
  <c r="H40"/>
  <c r="H39"/>
  <c r="J39" s="1"/>
  <c r="H38"/>
  <c r="J38" s="1"/>
  <c r="H37"/>
  <c r="H36"/>
  <c r="H35"/>
  <c r="H34"/>
  <c r="H33"/>
  <c r="H32"/>
  <c r="H31"/>
  <c r="J31" s="1"/>
  <c r="H28"/>
  <c r="H29"/>
  <c r="H30"/>
  <c r="J28"/>
  <c r="H27"/>
  <c r="J27" s="1"/>
  <c r="H26"/>
  <c r="H25"/>
  <c r="J25" s="1"/>
  <c r="H24"/>
  <c r="H23"/>
  <c r="J23" s="1"/>
  <c r="H22"/>
  <c r="H21"/>
  <c r="H20"/>
  <c r="J29"/>
  <c r="J33"/>
  <c r="H19"/>
  <c r="J19" s="1"/>
  <c r="H17"/>
  <c r="H18"/>
  <c r="J22"/>
  <c r="J34"/>
  <c r="J36"/>
  <c r="J21"/>
  <c r="J24"/>
  <c r="J30"/>
  <c r="J32"/>
  <c r="J40"/>
  <c r="G16"/>
  <c r="H15"/>
  <c r="J15"/>
  <c r="A9" i="1"/>
  <c r="A11"/>
  <c r="A10"/>
  <c r="J35" i="4"/>
  <c r="J37"/>
  <c r="J17"/>
  <c r="J18"/>
  <c r="B43" l="1"/>
</calcChain>
</file>

<file path=xl/comments1.xml><?xml version="1.0" encoding="utf-8"?>
<comments xmlns="http://schemas.openxmlformats.org/spreadsheetml/2006/main">
  <authors>
    <author>Julie Marlier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Voir onglet "n° de dossiers". 
EX. "AH2017-S1-1"</t>
        </r>
      </text>
    </comment>
    <comment ref="B4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Voir onglet "n° de dossiers". 
EX. "n°1 : Fédération royale des sociétés horticoles de la Communauté française - Section Brabant wallon".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à lister par la Fédération pour chacun de ses membres. 
EX. de 1 à 24.
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nom du cercle horticole  dont il est question dans ce relevé. 
EX. "n°23"</t>
        </r>
      </text>
    </comment>
    <comment ref="I8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Veuillez indiquer le montant si une indemnité est demandée, ou indiquer "non" si ce n'est pas le cas.</t>
        </r>
      </text>
    </comment>
  </commentList>
</comments>
</file>

<file path=xl/comments2.xml><?xml version="1.0" encoding="utf-8"?>
<comments xmlns="http://schemas.openxmlformats.org/spreadsheetml/2006/main">
  <authors>
    <author>Julie Marlier</author>
  </authors>
  <commentList>
    <comment ref="I11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Le montant déclaré pour l'activité 2.1 est de 42 euros. Le solde est à indiquer dans les lignes des autres activités correspondantes. EX. 15 euros pour 1-23/1 et 15 euros pour 1-24/1 et 8 euros pour 1-24/2.</t>
        </r>
      </text>
    </comment>
  </commentList>
</comments>
</file>

<file path=xl/comments3.xml><?xml version="1.0" encoding="utf-8"?>
<comments xmlns="http://schemas.openxmlformats.org/spreadsheetml/2006/main">
  <authors>
    <author>Julie Marlier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"AH2017-S1-1"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"Dupuis Eugène"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Rue du Chêne 20 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VW Golf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EX. "1-FKI-456"</t>
        </r>
      </text>
    </comment>
    <comment ref="H11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 Si les prestations concernent une seule association, nomer celle-ci. EX. "nom du cercle horticole n°23"
Si les presations concernent plusieurs associations au sein d'une même Fédération, nomer la Fédération, uniquement. EX. "Fédération Horticole X"  
 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Julie Marlier:</t>
        </r>
        <r>
          <rPr>
            <sz val="9"/>
            <color indexed="81"/>
            <rFont val="Tahoma"/>
            <family val="2"/>
          </rPr>
          <t xml:space="preserve">
Les activités reprises ici peuvent concerner plusieurs associations au sein d'une même fédération.
EX. 1-23/1 et 1-24/1</t>
        </r>
      </text>
    </comment>
  </commentList>
</comments>
</file>

<file path=xl/sharedStrings.xml><?xml version="1.0" encoding="utf-8"?>
<sst xmlns="http://schemas.openxmlformats.org/spreadsheetml/2006/main" count="197" uniqueCount="157">
  <si>
    <t>Libellé de la pièce</t>
  </si>
  <si>
    <t>Date d'émission de la pièce</t>
  </si>
  <si>
    <t>Commentaire bénéficiaire</t>
  </si>
  <si>
    <t>Montant accepté</t>
  </si>
  <si>
    <t>Raison de la révision</t>
  </si>
  <si>
    <t xml:space="preserve">Total Rubrique 1 à 3 </t>
  </si>
  <si>
    <t>Commentaire DGO3</t>
  </si>
  <si>
    <t>réservé à l'administration</t>
  </si>
  <si>
    <t>Date :</t>
  </si>
  <si>
    <t>Signature du demandeur :</t>
  </si>
  <si>
    <t>J’affirme sur l’honneur que la présente déclaration est sincère et complète.</t>
  </si>
  <si>
    <t xml:space="preserve">En lettres : </t>
  </si>
  <si>
    <t>(chiffres).</t>
  </si>
  <si>
    <t xml:space="preserve">Arrêté à la somme de : </t>
  </si>
  <si>
    <t>(€)</t>
  </si>
  <si>
    <t>Lieu de  retour</t>
  </si>
  <si>
    <t>Lieu de départ</t>
  </si>
  <si>
    <t>Date</t>
  </si>
  <si>
    <t>est le bénéficiaire.</t>
  </si>
  <si>
    <t>dont</t>
  </si>
  <si>
    <t>Je déclare avoir effectué les déplacements suivants dans le cadre de l’arrêté ministériel du :</t>
  </si>
  <si>
    <t>(euro/km)</t>
  </si>
  <si>
    <t xml:space="preserve">N° immatriculation : </t>
  </si>
  <si>
    <t xml:space="preserve">  Marque du véhicule : </t>
  </si>
  <si>
    <t>Commune :</t>
  </si>
  <si>
    <t>C.P. :</t>
  </si>
  <si>
    <t xml:space="preserve"> </t>
  </si>
  <si>
    <t xml:space="preserve">       ADRESSE : </t>
  </si>
  <si>
    <t xml:space="preserve">      ANNEE :</t>
  </si>
  <si>
    <t xml:space="preserve">N° DOSSIER : </t>
  </si>
  <si>
    <t>au :</t>
  </si>
  <si>
    <t xml:space="preserve"> Période du : </t>
  </si>
  <si>
    <t xml:space="preserve">ORGANISME BENEFICIAIRE :  </t>
  </si>
  <si>
    <t>Nb Participants</t>
  </si>
  <si>
    <t>Public cible</t>
  </si>
  <si>
    <t>Numéro de l'activité</t>
  </si>
  <si>
    <t xml:space="preserve">Nom et Prénom du prestataire : </t>
  </si>
  <si>
    <t>Date de activité</t>
  </si>
  <si>
    <t>Durée (max 4h)</t>
  </si>
  <si>
    <t>Intitulé de l'activité</t>
  </si>
  <si>
    <t>Rubrique Budgétaire*</t>
  </si>
  <si>
    <t xml:space="preserve">Frais de prestation </t>
  </si>
  <si>
    <t xml:space="preserve">Frais de fonctionnement </t>
  </si>
  <si>
    <t>Frais d'organisation</t>
  </si>
  <si>
    <t>N° de l'activité</t>
  </si>
  <si>
    <t>facture Conférencier Dupond</t>
  </si>
  <si>
    <t>Copy Paste sprl - impression syllabus</t>
  </si>
  <si>
    <t>EuroAssurances s.a. - responsabilité civile</t>
  </si>
  <si>
    <t>Assurances</t>
  </si>
  <si>
    <t>Impressions</t>
  </si>
  <si>
    <t xml:space="preserve">Type d'activité (séance d'étude ou                 visite guidée) </t>
  </si>
  <si>
    <t>Montant de la pièce (euros)</t>
  </si>
  <si>
    <t>3 h de presation</t>
  </si>
  <si>
    <t>assurances multiples à l'année</t>
  </si>
  <si>
    <t>Montant déclaré (euros)</t>
  </si>
  <si>
    <t>Rémunération</t>
  </si>
  <si>
    <t>Motif du déplacement</t>
  </si>
  <si>
    <t>N° de l'activité liée</t>
  </si>
  <si>
    <t>Destination</t>
  </si>
  <si>
    <t>Frais de parking        (€)</t>
  </si>
  <si>
    <t xml:space="preserve">        Totaux :</t>
  </si>
  <si>
    <t>Grand Total</t>
  </si>
  <si>
    <t>Signature du responsable de l'organisation bénéficiaire :</t>
  </si>
  <si>
    <r>
      <t xml:space="preserve">Indemnité kilométrique appliquée </t>
    </r>
    <r>
      <rPr>
        <b/>
        <sz val="8"/>
        <color indexed="8"/>
        <rFont val="Arial"/>
        <family val="2"/>
      </rPr>
      <t xml:space="preserve"> : </t>
    </r>
  </si>
  <si>
    <t>Indemnisation kilométrique  (€)</t>
  </si>
  <si>
    <t xml:space="preserve">Hamois, Centre Horticole, rue Detry 5360 Hamois  </t>
  </si>
  <si>
    <t>Domicile au centre de formation</t>
  </si>
  <si>
    <t>Domicile. Rue du Chêne 20 , 5000 Namur</t>
  </si>
  <si>
    <t>Relevé des dépenses et des recettes</t>
  </si>
  <si>
    <t>Types de frais/ recette**</t>
  </si>
  <si>
    <t xml:space="preserve">2° les frais de location du local et charges y afférentes; frais d'envois; frais de copies, impression des syllabus ou des documents d'information </t>
  </si>
  <si>
    <t>3° les frais de déplacement des formateurs ou des membres actifs des fédérations dans le cadre de l'organisation des activités de formation</t>
  </si>
  <si>
    <t>4° les frais d'investissements liés à des activités de formation tels que l'achat de matériel informatique</t>
  </si>
  <si>
    <t>5° les frais d'assurances liées aux activités de formation</t>
  </si>
  <si>
    <t>6° l'indemnité kilométrique à un coût identique à celle qui est versée aux agents de la Fonction publique (voir feuille Excel "Frais de déplacement" pour son calcul)</t>
  </si>
  <si>
    <t xml:space="preserve">** : </t>
  </si>
  <si>
    <t>1° les rémunérations des formateurs théoriques et pratiques</t>
  </si>
  <si>
    <t xml:space="preserve">* : </t>
  </si>
  <si>
    <t>Frais de prestation, frais de fonctionnement, frais d'organisation</t>
  </si>
  <si>
    <t>AGW du 02 février 2017, Article 9</t>
  </si>
  <si>
    <t xml:space="preserve">ANNEXE : FRAIS DE DEPLACEMENT : </t>
  </si>
  <si>
    <t xml:space="preserve">Relevé des activités </t>
  </si>
  <si>
    <t>Tableau à reproduire autant de fois qu'il y a d'associations membres de la fédération éligible au subside (veuillez copier l'onglet et ajouter le n° de l'association en renommant celui-ci)</t>
  </si>
  <si>
    <t>N° DE L'ASSOCIATION:</t>
  </si>
  <si>
    <t xml:space="preserve">NOM ORGANISME BENEFICIAIRE :  </t>
  </si>
  <si>
    <t>AH2017-S1-4</t>
  </si>
  <si>
    <t xml:space="preserve">séance d'étude </t>
  </si>
  <si>
    <t>visite guidée</t>
  </si>
  <si>
    <t>Plantation d'arbres fruitiers</t>
  </si>
  <si>
    <t>taille des fruitiers</t>
  </si>
  <si>
    <t>Le potager sans pesticide</t>
  </si>
  <si>
    <t>arboriculteurs amateurs</t>
  </si>
  <si>
    <t>maraîchers amateurs</t>
  </si>
  <si>
    <t>Kms parcourus (Aller-retour)</t>
  </si>
  <si>
    <t>NOM de L'ASSOCIATION :</t>
  </si>
  <si>
    <t>"nom du cercle horticole n°23"</t>
  </si>
  <si>
    <t>N° de la pièce justificative (n°Fed-n°Cercle/n°activité.n°pièce)</t>
  </si>
  <si>
    <t>Yvoir, Centre Horticole, rue de la Place 5530 Yvoir</t>
  </si>
  <si>
    <t>N° de dossier</t>
  </si>
  <si>
    <t>Organisme</t>
  </si>
  <si>
    <t>AH2017-S1-1</t>
  </si>
  <si>
    <t>Fédération royale des sociétés horticoles de la Communauté française - Section Brabant wallon</t>
  </si>
  <si>
    <t>AH2017-S1-2</t>
  </si>
  <si>
    <t>Fédération royale des sociétés horticoles de la Communauté française - Section Mons - Tournai</t>
  </si>
  <si>
    <t>AH2017-S1-3</t>
  </si>
  <si>
    <t>ASBL Fédération socialiste boraine des Cercles horticoles et de petits Elevages</t>
  </si>
  <si>
    <t>Fédération des Sociétés horticoles de la Communauté française - Section Charleroi-Thuin-Chimay</t>
  </si>
  <si>
    <t>AH2017-S1-5</t>
  </si>
  <si>
    <t>Fédération des Sociétés d'élevage d'animaux de basse-cour du Hainaut</t>
  </si>
  <si>
    <t>AH2017-S1-6</t>
  </si>
  <si>
    <t>Fédération régionale du Centre des Cercles horticoles et de petit Elevage</t>
  </si>
  <si>
    <t>AH2017-S1-7</t>
  </si>
  <si>
    <t>Fédération namuroise des cercles horticoles de la Communauté française</t>
  </si>
  <si>
    <t>AH2017-S1-8</t>
  </si>
  <si>
    <t>Ligue wallonne du Coin de Terre - Comité provincial de Namur</t>
  </si>
  <si>
    <t>AH2017-S1-9</t>
  </si>
  <si>
    <t>Ligue provinciale du Coin de Terre et du Foyer</t>
  </si>
  <si>
    <t>AH2017-S1-10</t>
  </si>
  <si>
    <t>Fédération des Sociétés horticoles de la Communauté française - ASBL</t>
  </si>
  <si>
    <t>AH2017-S1-11</t>
  </si>
  <si>
    <t>Fédération provinciale d'horticulture du Luxembourg</t>
  </si>
  <si>
    <t>AH2017-S1-12</t>
  </si>
  <si>
    <t>Fédération horticole et de petit Elevage de L'Entre-Sambre-et-Meuse</t>
  </si>
  <si>
    <t>AH2017-S1-13</t>
  </si>
  <si>
    <t>Les Jardins Familiaux</t>
  </si>
  <si>
    <t>https://agriculture.wallonie.be/periode-transitoire-formation-et-information-du-secteur-hobbyiste-horticole-et-du-petit-elevage-premier-semestre-2017</t>
  </si>
  <si>
    <t>Site internet :</t>
  </si>
  <si>
    <t>Base légale :</t>
  </si>
  <si>
    <t>Arrêté ministériel du 17 mai 2017</t>
  </si>
  <si>
    <t>N° de subvention</t>
  </si>
  <si>
    <t xml:space="preserve">Nom de la subvention </t>
  </si>
  <si>
    <t>AH2017-S1-1-23/1</t>
  </si>
  <si>
    <t>AH2017-S1-1-23/2</t>
  </si>
  <si>
    <t>AH2017-S1-1-23/3</t>
  </si>
  <si>
    <t>1-23/ 1.1</t>
  </si>
  <si>
    <t>1-23/ 1.2</t>
  </si>
  <si>
    <t>1-23/ 2.1</t>
  </si>
  <si>
    <r>
      <t>AH2017-S1-1-</t>
    </r>
    <r>
      <rPr>
        <i/>
        <sz val="9"/>
        <color rgb="FFFF0000"/>
        <rFont val="Arial"/>
        <family val="2"/>
      </rPr>
      <t>24/1</t>
    </r>
  </si>
  <si>
    <r>
      <t xml:space="preserve">(à reproduire pour chaque prestataire sollicitant le remboursement de ses frais de transport au sein de chaque association/ Fédération. Veuillez copier l'onglet et ajouter le </t>
    </r>
    <r>
      <rPr>
        <i/>
        <u/>
        <sz val="10"/>
        <rFont val="Arial"/>
        <family val="2"/>
      </rPr>
      <t>n° de l'association</t>
    </r>
    <r>
      <rPr>
        <i/>
        <sz val="10"/>
        <rFont val="Arial"/>
        <family val="2"/>
      </rPr>
      <t xml:space="preserve">, ainsi que </t>
    </r>
    <r>
      <rPr>
        <i/>
        <u/>
        <sz val="10"/>
        <rFont val="Arial"/>
        <family val="2"/>
      </rPr>
      <t>les initiales du prestataire</t>
    </r>
    <r>
      <rPr>
        <i/>
        <sz val="10"/>
        <rFont val="Arial"/>
        <family val="2"/>
      </rPr>
      <t>en renommant chaque onglet utilisé)</t>
    </r>
  </si>
  <si>
    <t xml:space="preserve">Indémnités demandée aux participants </t>
  </si>
  <si>
    <t>D31-7190_AH2017-S1</t>
  </si>
  <si>
    <t>-Période transitoire 2017- 
Subvention aux associations 
d'hobbiystes et amateurs horticoles et du petit élevage 
pour le premier semestre 2017</t>
  </si>
  <si>
    <t>Montant de la subvention maximale (€)</t>
  </si>
  <si>
    <t>facture pour activités multiples : 1-23/1 ; 1-23/2; 1-24/1; 1-24/2</t>
  </si>
  <si>
    <t>N° de la pièce justificative (n°Fed-n°Cercle/n°pièce)</t>
  </si>
  <si>
    <t>Tableau à  remplir par la fédération concernant ses frais propres (secrétariat, trésorerie, etc) (veuillez ajouter le n° de la fédération en renommant l'onglet)</t>
  </si>
  <si>
    <t>trésorerie</t>
  </si>
  <si>
    <t xml:space="preserve"> Banque X - frais bancaires</t>
  </si>
  <si>
    <t>1-0/ 0.1</t>
  </si>
  <si>
    <t>1-0/ 0.2</t>
  </si>
  <si>
    <t>secrétariat</t>
  </si>
  <si>
    <t>organiation</t>
  </si>
  <si>
    <t>facture assurance RC pour les formateurs</t>
  </si>
  <si>
    <t>décomptes de frais pour la période 01/01/2017 - 30/06/2017</t>
  </si>
  <si>
    <t>Copy Paste sprl - impression programme</t>
  </si>
  <si>
    <t>facture impression programme du semestre</t>
  </si>
  <si>
    <t>1-0/ 0.3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</si>
</sst>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#,##0.00_ ;\-#,##0.00\ "/>
    <numFmt numFmtId="165" formatCode="_-* #,##0.00\ &quot;€&quot;_-;\-* #,##0.00\ &quot;€&quot;_-;_-* &quot;-&quot;??\ &quot;€&quot;_-;_-@_-"/>
    <numFmt numFmtId="166" formatCode="d\-mmm\-yyyy"/>
    <numFmt numFmtId="167" formatCode="#,##0.00\ &quot;€&quot;;[Red]#,##0.00\ &quot;€&quot;"/>
    <numFmt numFmtId="168" formatCode="#,##0.00\ &quot;€&quot;"/>
    <numFmt numFmtId="169" formatCode="#,##0.00\ _€"/>
    <numFmt numFmtId="170" formatCode="0.0"/>
    <numFmt numFmtId="171" formatCode="#,##0.0000"/>
    <numFmt numFmtId="172" formatCode="#,##0\ [$€-1];[Red]\-#,##0\ [$€-1]"/>
  </numFmts>
  <fonts count="3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rgb="FFFF0000"/>
      <name val="Arial"/>
      <family val="2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30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0" xfId="0" applyBorder="1"/>
    <xf numFmtId="0" fontId="6" fillId="0" borderId="0" xfId="1" applyAlignment="1">
      <alignment vertical="center"/>
    </xf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horizontal="right" vertical="center"/>
    </xf>
    <xf numFmtId="0" fontId="8" fillId="0" borderId="0" xfId="1" applyFont="1" applyAlignment="1">
      <alignment horizontal="justify" vertical="center" wrapText="1"/>
    </xf>
    <xf numFmtId="166" fontId="9" fillId="6" borderId="12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>
      <alignment horizontal="right" vertical="center" wrapText="1"/>
    </xf>
    <xf numFmtId="0" fontId="9" fillId="0" borderId="0" xfId="1" applyFont="1" applyAlignment="1">
      <alignment horizontal="right" vertical="center"/>
    </xf>
    <xf numFmtId="0" fontId="9" fillId="0" borderId="0" xfId="1" applyFont="1" applyAlignment="1">
      <alignment horizontal="justify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horizontal="justify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 shrinkToFit="1"/>
    </xf>
    <xf numFmtId="0" fontId="10" fillId="0" borderId="0" xfId="1" applyFont="1" applyAlignment="1">
      <alignment horizontal="center" vertical="center"/>
    </xf>
    <xf numFmtId="167" fontId="11" fillId="7" borderId="12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10" fillId="0" borderId="28" xfId="1" applyFont="1" applyBorder="1" applyAlignment="1" applyProtection="1">
      <alignment horizontal="right" vertical="center" wrapText="1"/>
      <protection locked="0"/>
    </xf>
    <xf numFmtId="166" fontId="10" fillId="0" borderId="29" xfId="1" applyNumberFormat="1" applyFont="1" applyBorder="1" applyAlignment="1" applyProtection="1">
      <alignment horizontal="center" vertical="center" wrapText="1"/>
      <protection locked="0"/>
    </xf>
    <xf numFmtId="0" fontId="10" fillId="0" borderId="30" xfId="1" applyFont="1" applyBorder="1" applyAlignment="1" applyProtection="1">
      <alignment horizontal="justify" vertical="center" wrapText="1"/>
      <protection locked="0"/>
    </xf>
    <xf numFmtId="0" fontId="11" fillId="0" borderId="0" xfId="1" applyFont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12" fillId="0" borderId="0" xfId="1" applyFont="1" applyAlignment="1">
      <alignment vertical="center" wrapText="1"/>
    </xf>
    <xf numFmtId="0" fontId="10" fillId="6" borderId="12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Alignment="1">
      <alignment horizontal="right" vertical="center" shrinkToFit="1"/>
    </xf>
    <xf numFmtId="0" fontId="10" fillId="6" borderId="29" xfId="1" applyFont="1" applyFill="1" applyBorder="1" applyAlignment="1" applyProtection="1">
      <alignment horizontal="left" vertical="center" wrapText="1"/>
      <protection locked="0"/>
    </xf>
    <xf numFmtId="0" fontId="12" fillId="0" borderId="0" xfId="1" applyFont="1" applyAlignment="1">
      <alignment horizontal="center" vertical="center" wrapText="1"/>
    </xf>
    <xf numFmtId="0" fontId="9" fillId="6" borderId="3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center" shrinkToFit="1"/>
    </xf>
    <xf numFmtId="0" fontId="9" fillId="6" borderId="12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vertical="center" wrapText="1"/>
    </xf>
    <xf numFmtId="0" fontId="10" fillId="6" borderId="36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right" vertical="center" shrinkToFit="1"/>
    </xf>
    <xf numFmtId="166" fontId="10" fillId="6" borderId="12" xfId="1" applyNumberFormat="1" applyFont="1" applyFill="1" applyBorder="1" applyAlignment="1" applyProtection="1">
      <alignment horizontal="center" vertical="center"/>
      <protection locked="0"/>
    </xf>
    <xf numFmtId="0" fontId="14" fillId="0" borderId="12" xfId="1" applyFont="1" applyBorder="1" applyAlignment="1">
      <alignment horizontal="center" vertical="center"/>
    </xf>
    <xf numFmtId="16" fontId="10" fillId="6" borderId="12" xfId="1" applyNumberFormat="1" applyFont="1" applyFill="1" applyBorder="1" applyAlignment="1" applyProtection="1">
      <alignment horizontal="center" vertical="center"/>
      <protection locked="0"/>
    </xf>
    <xf numFmtId="0" fontId="6" fillId="0" borderId="31" xfId="1" applyFill="1" applyBorder="1" applyAlignment="1" applyProtection="1">
      <alignment vertical="center"/>
    </xf>
    <xf numFmtId="0" fontId="14" fillId="0" borderId="0" xfId="1" applyFont="1" applyAlignment="1">
      <alignment vertical="center"/>
    </xf>
    <xf numFmtId="0" fontId="9" fillId="0" borderId="0" xfId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right" vertical="center" wrapText="1" shrinkToFit="1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17" xfId="0" applyBorder="1"/>
    <xf numFmtId="0" fontId="0" fillId="0" borderId="16" xfId="0" applyBorder="1"/>
    <xf numFmtId="0" fontId="0" fillId="0" borderId="18" xfId="0" applyBorder="1"/>
    <xf numFmtId="169" fontId="1" fillId="0" borderId="0" xfId="0" applyNumberFormat="1" applyFont="1" applyBorder="1" applyAlignment="1">
      <alignment horizontal="center" wrapText="1"/>
    </xf>
    <xf numFmtId="0" fontId="0" fillId="0" borderId="32" xfId="0" applyBorder="1"/>
    <xf numFmtId="0" fontId="0" fillId="0" borderId="39" xfId="0" applyBorder="1"/>
    <xf numFmtId="0" fontId="0" fillId="0" borderId="40" xfId="0" applyBorder="1"/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9" fontId="1" fillId="0" borderId="38" xfId="0" applyNumberFormat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/>
    </xf>
    <xf numFmtId="0" fontId="10" fillId="6" borderId="23" xfId="1" applyFont="1" applyFill="1" applyBorder="1" applyAlignment="1" applyProtection="1">
      <alignment horizontal="left" vertical="center" wrapText="1"/>
      <protection locked="0"/>
    </xf>
    <xf numFmtId="0" fontId="6" fillId="6" borderId="22" xfId="1" applyFill="1" applyBorder="1" applyAlignment="1" applyProtection="1">
      <alignment horizontal="left" vertical="center" wrapText="1"/>
      <protection locked="0"/>
    </xf>
    <xf numFmtId="0" fontId="6" fillId="6" borderId="21" xfId="1" applyFill="1" applyBorder="1" applyAlignment="1" applyProtection="1">
      <alignment horizontal="left" vertical="center" wrapText="1"/>
      <protection locked="0"/>
    </xf>
    <xf numFmtId="0" fontId="4" fillId="3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center" vertical="center" wrapText="1"/>
    </xf>
    <xf numFmtId="0" fontId="4" fillId="3" borderId="45" xfId="0" applyFont="1" applyFill="1" applyBorder="1" applyAlignment="1" applyProtection="1">
      <alignment horizontal="center" vertical="center"/>
    </xf>
    <xf numFmtId="0" fontId="4" fillId="5" borderId="46" xfId="0" applyFont="1" applyFill="1" applyBorder="1" applyAlignment="1" applyProtection="1">
      <alignment horizontal="center" vertical="center" wrapText="1"/>
    </xf>
    <xf numFmtId="0" fontId="4" fillId="5" borderId="44" xfId="0" applyFont="1" applyFill="1" applyBorder="1" applyAlignment="1" applyProtection="1">
      <alignment horizontal="center" vertical="center"/>
    </xf>
    <xf numFmtId="0" fontId="4" fillId="5" borderId="47" xfId="0" applyFont="1" applyFill="1" applyBorder="1" applyAlignment="1" applyProtection="1">
      <alignment horizontal="center" vertical="center"/>
    </xf>
    <xf numFmtId="0" fontId="16" fillId="11" borderId="8" xfId="0" applyFont="1" applyFill="1" applyBorder="1" applyAlignment="1" applyProtection="1">
      <alignment horizontal="center" vertical="center"/>
      <protection locked="0"/>
    </xf>
    <xf numFmtId="0" fontId="16" fillId="11" borderId="11" xfId="0" applyFont="1" applyFill="1" applyBorder="1" applyAlignment="1" applyProtection="1">
      <alignment horizontal="center" vertical="center"/>
      <protection locked="0"/>
    </xf>
    <xf numFmtId="0" fontId="16" fillId="11" borderId="17" xfId="0" applyFont="1" applyFill="1" applyBorder="1" applyProtection="1"/>
    <xf numFmtId="0" fontId="16" fillId="11" borderId="16" xfId="0" applyFont="1" applyFill="1" applyBorder="1" applyProtection="1"/>
    <xf numFmtId="0" fontId="16" fillId="11" borderId="6" xfId="0" applyFont="1" applyFill="1" applyBorder="1" applyProtection="1"/>
    <xf numFmtId="0" fontId="16" fillId="11" borderId="3" xfId="0" applyFont="1" applyFill="1" applyBorder="1" applyProtection="1"/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wrapText="1"/>
    </xf>
    <xf numFmtId="43" fontId="16" fillId="11" borderId="48" xfId="0" applyNumberFormat="1" applyFont="1" applyFill="1" applyBorder="1" applyAlignment="1" applyProtection="1">
      <alignment horizontal="right"/>
      <protection locked="0"/>
    </xf>
    <xf numFmtId="4" fontId="16" fillId="11" borderId="6" xfId="0" applyNumberFormat="1" applyFont="1" applyFill="1" applyBorder="1" applyAlignment="1" applyProtection="1">
      <alignment horizontal="right"/>
    </xf>
    <xf numFmtId="164" fontId="16" fillId="11" borderId="33" xfId="0" applyNumberFormat="1" applyFont="1" applyFill="1" applyBorder="1" applyAlignment="1" applyProtection="1">
      <alignment horizontal="right"/>
    </xf>
    <xf numFmtId="0" fontId="16" fillId="11" borderId="48" xfId="0" applyFont="1" applyFill="1" applyBorder="1" applyAlignment="1" applyProtection="1">
      <alignment horizontal="left"/>
      <protection locked="0"/>
    </xf>
    <xf numFmtId="43" fontId="16" fillId="11" borderId="0" xfId="0" applyNumberFormat="1" applyFont="1" applyFill="1" applyBorder="1" applyAlignment="1" applyProtection="1">
      <alignment horizontal="right"/>
      <protection locked="0"/>
    </xf>
    <xf numFmtId="4" fontId="16" fillId="11" borderId="3" xfId="0" applyNumberFormat="1" applyFont="1" applyFill="1" applyBorder="1" applyAlignment="1" applyProtection="1">
      <alignment horizontal="right"/>
    </xf>
    <xf numFmtId="164" fontId="16" fillId="11" borderId="11" xfId="0" applyNumberFormat="1" applyFont="1" applyFill="1" applyBorder="1" applyAlignment="1" applyProtection="1">
      <alignment horizontal="right"/>
    </xf>
    <xf numFmtId="0" fontId="16" fillId="11" borderId="0" xfId="0" applyFont="1" applyFill="1" applyBorder="1" applyAlignment="1" applyProtection="1">
      <alignment horizontal="left"/>
      <protection locked="0"/>
    </xf>
    <xf numFmtId="14" fontId="16" fillId="11" borderId="6" xfId="0" applyNumberFormat="1" applyFont="1" applyFill="1" applyBorder="1" applyAlignment="1" applyProtection="1">
      <alignment horizontal="right"/>
      <protection locked="0"/>
    </xf>
    <xf numFmtId="14" fontId="16" fillId="11" borderId="3" xfId="0" applyNumberFormat="1" applyFont="1" applyFill="1" applyBorder="1" applyAlignment="1" applyProtection="1">
      <alignment horizontal="right"/>
      <protection locked="0"/>
    </xf>
    <xf numFmtId="0" fontId="16" fillId="11" borderId="32" xfId="0" applyFont="1" applyFill="1" applyBorder="1" applyProtection="1">
      <protection locked="0"/>
    </xf>
    <xf numFmtId="0" fontId="16" fillId="11" borderId="39" xfId="0" applyFont="1" applyFill="1" applyBorder="1" applyProtection="1">
      <protection locked="0"/>
    </xf>
    <xf numFmtId="49" fontId="12" fillId="12" borderId="49" xfId="1" applyNumberFormat="1" applyFont="1" applyFill="1" applyBorder="1" applyAlignment="1">
      <alignment horizontal="center" vertical="center" wrapText="1"/>
    </xf>
    <xf numFmtId="170" fontId="10" fillId="0" borderId="30" xfId="1" applyNumberFormat="1" applyFont="1" applyFill="1" applyBorder="1" applyAlignment="1" applyProtection="1">
      <alignment horizontal="right" vertical="center" wrapText="1"/>
      <protection locked="0"/>
    </xf>
    <xf numFmtId="170" fontId="10" fillId="0" borderId="37" xfId="1" applyNumberFormat="1" applyFont="1" applyFill="1" applyBorder="1" applyAlignment="1" applyProtection="1">
      <alignment horizontal="right" vertical="center" wrapText="1"/>
      <protection locked="0"/>
    </xf>
    <xf numFmtId="2" fontId="10" fillId="0" borderId="54" xfId="1" applyNumberFormat="1" applyFont="1" applyFill="1" applyBorder="1" applyAlignment="1" applyProtection="1">
      <alignment horizontal="right" vertical="center" wrapText="1"/>
      <protection locked="0"/>
    </xf>
    <xf numFmtId="2" fontId="10" fillId="0" borderId="24" xfId="1" applyNumberFormat="1" applyFont="1" applyFill="1" applyBorder="1" applyAlignment="1" applyProtection="1">
      <alignment horizontal="right" vertical="center" wrapText="1"/>
      <protection locked="0"/>
    </xf>
    <xf numFmtId="2" fontId="11" fillId="8" borderId="1" xfId="1" applyNumberFormat="1" applyFont="1" applyFill="1" applyBorder="1" applyAlignment="1">
      <alignment horizontal="right" vertical="center" wrapText="1"/>
    </xf>
    <xf numFmtId="2" fontId="10" fillId="12" borderId="50" xfId="1" applyNumberFormat="1" applyFont="1" applyFill="1" applyBorder="1" applyAlignment="1" applyProtection="1">
      <alignment horizontal="right" vertical="center" wrapText="1"/>
    </xf>
    <xf numFmtId="2" fontId="11" fillId="12" borderId="5" xfId="1" applyNumberFormat="1" applyFont="1" applyFill="1" applyBorder="1" applyAlignment="1">
      <alignment horizontal="right" vertical="center" wrapText="1"/>
    </xf>
    <xf numFmtId="170" fontId="10" fillId="0" borderId="1" xfId="1" applyNumberFormat="1" applyFont="1" applyBorder="1" applyAlignment="1">
      <alignment horizontal="right" vertical="center" wrapText="1"/>
    </xf>
    <xf numFmtId="2" fontId="10" fillId="0" borderId="52" xfId="1" applyNumberFormat="1" applyFont="1" applyBorder="1" applyAlignment="1">
      <alignment horizontal="right" vertical="center" wrapText="1"/>
    </xf>
    <xf numFmtId="49" fontId="12" fillId="12" borderId="51" xfId="1" applyNumberFormat="1" applyFont="1" applyFill="1" applyBorder="1" applyAlignment="1">
      <alignment horizontal="center" vertical="center" wrapText="1"/>
    </xf>
    <xf numFmtId="168" fontId="11" fillId="0" borderId="0" xfId="1" applyNumberFormat="1" applyFont="1" applyFill="1" applyBorder="1" applyAlignment="1">
      <alignment horizontal="right" vertical="center" wrapText="1"/>
    </xf>
    <xf numFmtId="0" fontId="10" fillId="0" borderId="28" xfId="1" applyFont="1" applyBorder="1" applyAlignment="1" applyProtection="1">
      <alignment horizontal="left" vertical="center" wrapText="1"/>
      <protection locked="0"/>
    </xf>
    <xf numFmtId="0" fontId="10" fillId="0" borderId="23" xfId="1" applyFont="1" applyBorder="1" applyAlignment="1" applyProtection="1">
      <alignment horizontal="left" vertical="center" wrapText="1"/>
      <protection locked="0"/>
    </xf>
    <xf numFmtId="171" fontId="12" fillId="10" borderId="34" xfId="1" applyNumberFormat="1" applyFont="1" applyFill="1" applyBorder="1" applyAlignment="1" applyProtection="1">
      <alignment horizontal="center" vertical="center" wrapText="1"/>
      <protection locked="0"/>
    </xf>
    <xf numFmtId="0" fontId="17" fillId="11" borderId="53" xfId="1" applyFont="1" applyFill="1" applyBorder="1" applyAlignment="1">
      <alignment horizontal="center" vertical="center" wrapText="1"/>
    </xf>
    <xf numFmtId="0" fontId="18" fillId="11" borderId="20" xfId="1" applyFont="1" applyFill="1" applyBorder="1" applyAlignment="1" applyProtection="1">
      <alignment horizontal="center" vertical="center" wrapText="1"/>
    </xf>
    <xf numFmtId="14" fontId="18" fillId="11" borderId="20" xfId="1" applyNumberFormat="1" applyFont="1" applyFill="1" applyBorder="1" applyAlignment="1" applyProtection="1">
      <alignment horizontal="justify" vertical="center" wrapText="1"/>
    </xf>
    <xf numFmtId="0" fontId="18" fillId="11" borderId="19" xfId="1" applyFont="1" applyFill="1" applyBorder="1" applyAlignment="1" applyProtection="1">
      <alignment horizontal="left" vertical="center" wrapText="1"/>
    </xf>
    <xf numFmtId="0" fontId="18" fillId="11" borderId="52" xfId="1" applyFont="1" applyFill="1" applyBorder="1" applyAlignment="1" applyProtection="1">
      <alignment horizontal="left" vertical="center" wrapText="1"/>
    </xf>
    <xf numFmtId="170" fontId="18" fillId="11" borderId="53" xfId="1" applyNumberFormat="1" applyFont="1" applyFill="1" applyBorder="1" applyAlignment="1" applyProtection="1">
      <alignment horizontal="right" vertical="center" wrapText="1"/>
    </xf>
    <xf numFmtId="0" fontId="18" fillId="11" borderId="4" xfId="1" applyNumberFormat="1" applyFont="1" applyFill="1" applyBorder="1" applyAlignment="1" applyProtection="1">
      <alignment horizontal="right" vertical="center" wrapText="1"/>
    </xf>
    <xf numFmtId="2" fontId="18" fillId="11" borderId="1" xfId="1" applyNumberFormat="1" applyFont="1" applyFill="1" applyBorder="1" applyAlignment="1" applyProtection="1">
      <alignment horizontal="right" vertical="center" wrapText="1"/>
    </xf>
    <xf numFmtId="2" fontId="18" fillId="11" borderId="5" xfId="1" applyNumberFormat="1" applyFont="1" applyFill="1" applyBorder="1" applyAlignment="1" applyProtection="1">
      <alignment horizontal="right" vertical="center" wrapText="1"/>
    </xf>
    <xf numFmtId="0" fontId="0" fillId="4" borderId="10" xfId="0" applyFill="1" applyBorder="1" applyProtection="1"/>
    <xf numFmtId="0" fontId="0" fillId="4" borderId="10" xfId="0" applyFill="1" applyBorder="1"/>
    <xf numFmtId="0" fontId="0" fillId="4" borderId="10" xfId="0" applyFont="1" applyFill="1" applyBorder="1"/>
    <xf numFmtId="0" fontId="0" fillId="4" borderId="10" xfId="0" applyNumberFormat="1" applyFont="1" applyFill="1" applyBorder="1" applyAlignment="1">
      <alignment horizontal="center"/>
    </xf>
    <xf numFmtId="165" fontId="0" fillId="4" borderId="10" xfId="0" applyNumberFormat="1" applyFont="1" applyFill="1" applyBorder="1" applyAlignment="1">
      <alignment horizontal="right"/>
    </xf>
    <xf numFmtId="165" fontId="1" fillId="4" borderId="55" xfId="0" applyNumberFormat="1" applyFont="1" applyFill="1" applyBorder="1" applyAlignment="1">
      <alignment horizontal="right"/>
    </xf>
    <xf numFmtId="165" fontId="1" fillId="4" borderId="56" xfId="0" applyNumberFormat="1" applyFont="1" applyFill="1" applyBorder="1"/>
    <xf numFmtId="0" fontId="0" fillId="4" borderId="57" xfId="0" applyFont="1" applyFill="1" applyBorder="1"/>
    <xf numFmtId="0" fontId="0" fillId="0" borderId="12" xfId="0" applyBorder="1" applyProtection="1"/>
    <xf numFmtId="0" fontId="0" fillId="0" borderId="12" xfId="0" applyFont="1" applyBorder="1" applyProtection="1"/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Protection="1">
      <protection locked="0"/>
    </xf>
    <xf numFmtId="164" fontId="0" fillId="0" borderId="12" xfId="0" applyNumberFormat="1" applyFont="1" applyBorder="1" applyAlignment="1" applyProtection="1">
      <alignment horizontal="right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Protection="1"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164" fontId="0" fillId="0" borderId="12" xfId="0" applyNumberFormat="1" applyFont="1" applyBorder="1" applyAlignment="1" applyProtection="1">
      <alignment horizontal="right"/>
      <protection locked="0"/>
    </xf>
    <xf numFmtId="14" fontId="0" fillId="0" borderId="12" xfId="0" applyNumberFormat="1" applyFont="1" applyFill="1" applyBorder="1" applyAlignment="1" applyProtection="1">
      <alignment horizontal="center"/>
      <protection locked="0"/>
    </xf>
    <xf numFmtId="0" fontId="0" fillId="3" borderId="58" xfId="0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60" xfId="0" applyFill="1" applyBorder="1" applyAlignment="1" applyProtection="1">
      <alignment horizontal="center" vertical="center"/>
      <protection locked="0"/>
    </xf>
    <xf numFmtId="0" fontId="0" fillId="3" borderId="61" xfId="0" applyFill="1" applyBorder="1" applyAlignment="1" applyProtection="1">
      <alignment horizontal="center" vertical="center"/>
      <protection locked="0"/>
    </xf>
    <xf numFmtId="0" fontId="16" fillId="11" borderId="9" xfId="0" applyFont="1" applyFill="1" applyBorder="1" applyAlignment="1" applyProtection="1">
      <alignment horizontal="center" vertical="center"/>
      <protection locked="0"/>
    </xf>
    <xf numFmtId="0" fontId="5" fillId="4" borderId="24" xfId="0" applyFont="1" applyFill="1" applyBorder="1"/>
    <xf numFmtId="0" fontId="0" fillId="0" borderId="62" xfId="0" applyBorder="1" applyAlignment="1" applyProtection="1">
      <alignment horizontal="center"/>
    </xf>
    <xf numFmtId="0" fontId="0" fillId="3" borderId="63" xfId="0" applyFill="1" applyBorder="1" applyAlignment="1" applyProtection="1">
      <alignment horizontal="center" vertical="center"/>
      <protection locked="0"/>
    </xf>
    <xf numFmtId="0" fontId="0" fillId="0" borderId="64" xfId="0" applyBorder="1" applyProtection="1"/>
    <xf numFmtId="0" fontId="0" fillId="0" borderId="64" xfId="0" applyFont="1" applyBorder="1" applyProtection="1"/>
    <xf numFmtId="14" fontId="0" fillId="0" borderId="64" xfId="0" applyNumberFormat="1" applyFont="1" applyBorder="1" applyAlignment="1" applyProtection="1">
      <alignment horizontal="center"/>
      <protection locked="0"/>
    </xf>
    <xf numFmtId="164" fontId="0" fillId="0" borderId="64" xfId="0" applyNumberFormat="1" applyFont="1" applyBorder="1" applyAlignment="1" applyProtection="1">
      <alignment horizontal="right"/>
    </xf>
    <xf numFmtId="0" fontId="0" fillId="0" borderId="64" xfId="0" applyFont="1" applyBorder="1" applyAlignment="1" applyProtection="1">
      <alignment horizontal="left"/>
      <protection locked="0"/>
    </xf>
    <xf numFmtId="0" fontId="0" fillId="0" borderId="65" xfId="0" applyFont="1" applyBorder="1" applyProtection="1">
      <protection locked="0"/>
    </xf>
    <xf numFmtId="0" fontId="0" fillId="0" borderId="66" xfId="0" applyBorder="1" applyAlignment="1" applyProtection="1">
      <alignment horizontal="center"/>
    </xf>
    <xf numFmtId="0" fontId="0" fillId="0" borderId="67" xfId="0" applyFont="1" applyBorder="1" applyProtection="1"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67" xfId="0" applyBorder="1" applyProtection="1"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Protection="1">
      <protection locked="0"/>
    </xf>
    <xf numFmtId="0" fontId="0" fillId="0" borderId="69" xfId="0" applyFont="1" applyBorder="1" applyProtection="1">
      <protection locked="0"/>
    </xf>
    <xf numFmtId="14" fontId="0" fillId="0" borderId="69" xfId="0" applyNumberFormat="1" applyFont="1" applyBorder="1" applyAlignment="1" applyProtection="1">
      <alignment horizontal="center"/>
      <protection locked="0"/>
    </xf>
    <xf numFmtId="164" fontId="0" fillId="0" borderId="69" xfId="0" applyNumberFormat="1" applyFont="1" applyBorder="1" applyAlignment="1" applyProtection="1">
      <alignment horizontal="right"/>
      <protection locked="0"/>
    </xf>
    <xf numFmtId="0" fontId="0" fillId="0" borderId="70" xfId="0" applyFont="1" applyBorder="1" applyProtection="1">
      <protection locked="0"/>
    </xf>
    <xf numFmtId="164" fontId="0" fillId="0" borderId="64" xfId="0" applyNumberFormat="1" applyFon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2" fontId="0" fillId="0" borderId="64" xfId="0" applyNumberFormat="1" applyFont="1" applyBorder="1" applyAlignment="1" applyProtection="1">
      <alignment horizontal="right"/>
    </xf>
    <xf numFmtId="2" fontId="0" fillId="0" borderId="12" xfId="0" applyNumberFormat="1" applyFont="1" applyBorder="1" applyAlignment="1" applyProtection="1">
      <alignment horizontal="right"/>
    </xf>
    <xf numFmtId="2" fontId="0" fillId="0" borderId="12" xfId="0" applyNumberFormat="1" applyFont="1" applyBorder="1" applyAlignment="1" applyProtection="1">
      <alignment horizontal="right"/>
      <protection locked="0"/>
    </xf>
    <xf numFmtId="2" fontId="0" fillId="0" borderId="69" xfId="0" applyNumberFormat="1" applyFont="1" applyBorder="1" applyAlignment="1" applyProtection="1">
      <alignment horizontal="right"/>
      <protection locked="0"/>
    </xf>
    <xf numFmtId="16" fontId="10" fillId="6" borderId="64" xfId="1" applyNumberFormat="1" applyFont="1" applyFill="1" applyBorder="1" applyAlignment="1" applyProtection="1">
      <alignment horizontal="center" vertical="center"/>
      <protection locked="0"/>
    </xf>
    <xf numFmtId="0" fontId="4" fillId="3" borderId="46" xfId="0" applyFont="1" applyFill="1" applyBorder="1" applyAlignment="1" applyProtection="1">
      <alignment horizontal="center" vertical="center"/>
    </xf>
    <xf numFmtId="0" fontId="16" fillId="11" borderId="33" xfId="0" applyFont="1" applyFill="1" applyBorder="1" applyAlignment="1" applyProtection="1">
      <alignment horizontal="center"/>
    </xf>
    <xf numFmtId="0" fontId="16" fillId="11" borderId="11" xfId="0" applyFont="1" applyFill="1" applyBorder="1" applyAlignment="1" applyProtection="1">
      <alignment horizontal="center"/>
    </xf>
    <xf numFmtId="0" fontId="0" fillId="4" borderId="24" xfId="0" applyFill="1" applyBorder="1"/>
    <xf numFmtId="0" fontId="7" fillId="0" borderId="0" xfId="1" applyFont="1" applyAlignment="1">
      <alignment vertical="center" wrapText="1"/>
    </xf>
    <xf numFmtId="14" fontId="0" fillId="4" borderId="29" xfId="0" applyNumberFormat="1" applyFill="1" applyBorder="1" applyAlignment="1">
      <alignment horizontal="center" vertical="center"/>
    </xf>
    <xf numFmtId="0" fontId="9" fillId="6" borderId="29" xfId="1" applyFont="1" applyFill="1" applyBorder="1" applyAlignment="1" applyProtection="1">
      <alignment horizontal="center" vertical="center" wrapText="1"/>
      <protection locked="0"/>
    </xf>
    <xf numFmtId="0" fontId="16" fillId="0" borderId="0" xfId="0" applyFont="1"/>
    <xf numFmtId="16" fontId="10" fillId="6" borderId="29" xfId="1" applyNumberFormat="1" applyFont="1" applyFill="1" applyBorder="1" applyAlignment="1" applyProtection="1">
      <alignment horizontal="center" vertical="center"/>
      <protection locked="0"/>
    </xf>
    <xf numFmtId="0" fontId="1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/>
    </xf>
    <xf numFmtId="172" fontId="0" fillId="0" borderId="0" xfId="0" applyNumberFormat="1" applyBorder="1"/>
    <xf numFmtId="0" fontId="0" fillId="0" borderId="13" xfId="0" applyBorder="1" applyAlignment="1">
      <alignment wrapText="1"/>
    </xf>
    <xf numFmtId="0" fontId="0" fillId="4" borderId="36" xfId="0" applyFill="1" applyBorder="1"/>
    <xf numFmtId="0" fontId="1" fillId="0" borderId="0" xfId="0" applyFont="1" applyAlignment="1">
      <alignment horizontal="right"/>
    </xf>
    <xf numFmtId="0" fontId="16" fillId="11" borderId="48" xfId="0" applyFont="1" applyFill="1" applyBorder="1" applyAlignment="1" applyProtection="1">
      <alignment wrapText="1"/>
      <protection locked="0"/>
    </xf>
    <xf numFmtId="0" fontId="16" fillId="11" borderId="0" xfId="0" applyFont="1" applyFill="1" applyBorder="1" applyAlignment="1" applyProtection="1">
      <alignment wrapText="1"/>
      <protection locked="0"/>
    </xf>
    <xf numFmtId="0" fontId="0" fillId="0" borderId="64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69" xfId="0" applyFont="1" applyBorder="1" applyAlignment="1" applyProtection="1">
      <alignment wrapText="1"/>
      <protection locked="0"/>
    </xf>
    <xf numFmtId="0" fontId="29" fillId="0" borderId="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30" xfId="0" applyBorder="1"/>
    <xf numFmtId="0" fontId="1" fillId="0" borderId="73" xfId="0" applyFont="1" applyBorder="1" applyAlignment="1">
      <alignment horizontal="center" vertical="center"/>
    </xf>
    <xf numFmtId="0" fontId="0" fillId="0" borderId="66" xfId="0" applyBorder="1"/>
    <xf numFmtId="0" fontId="1" fillId="0" borderId="74" xfId="0" applyFont="1" applyBorder="1" applyAlignment="1">
      <alignment horizontal="center" vertical="center"/>
    </xf>
    <xf numFmtId="0" fontId="0" fillId="0" borderId="68" xfId="0" applyBorder="1"/>
    <xf numFmtId="0" fontId="0" fillId="0" borderId="0" xfId="0" applyAlignment="1">
      <alignment horizontal="center" vertical="center"/>
    </xf>
    <xf numFmtId="0" fontId="30" fillId="0" borderId="0" xfId="2" applyAlignment="1" applyProtection="1"/>
    <xf numFmtId="0" fontId="1" fillId="0" borderId="0" xfId="0" applyFont="1" applyFill="1" applyBorder="1" applyAlignment="1">
      <alignment horizontal="center" vertical="center"/>
    </xf>
    <xf numFmtId="3" fontId="0" fillId="0" borderId="7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70" xfId="0" applyNumberForma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6" fillId="11" borderId="49" xfId="0" applyFont="1" applyFill="1" applyBorder="1" applyAlignment="1">
      <alignment horizontal="center"/>
    </xf>
    <xf numFmtId="0" fontId="16" fillId="11" borderId="17" xfId="0" applyFont="1" applyFill="1" applyBorder="1"/>
    <xf numFmtId="0" fontId="16" fillId="11" borderId="6" xfId="0" applyFont="1" applyFill="1" applyBorder="1" applyAlignment="1">
      <alignment wrapText="1"/>
    </xf>
    <xf numFmtId="0" fontId="16" fillId="11" borderId="6" xfId="0" applyFont="1" applyFill="1" applyBorder="1"/>
    <xf numFmtId="0" fontId="16" fillId="11" borderId="32" xfId="0" applyFont="1" applyFill="1" applyBorder="1"/>
    <xf numFmtId="0" fontId="16" fillId="11" borderId="16" xfId="0" applyFont="1" applyFill="1" applyBorder="1"/>
    <xf numFmtId="0" fontId="16" fillId="11" borderId="13" xfId="0" applyFont="1" applyFill="1" applyBorder="1" applyAlignment="1">
      <alignment wrapText="1"/>
    </xf>
    <xf numFmtId="0" fontId="16" fillId="11" borderId="3" xfId="0" applyFont="1" applyFill="1" applyBorder="1"/>
    <xf numFmtId="0" fontId="16" fillId="11" borderId="39" xfId="0" applyFont="1" applyFill="1" applyBorder="1"/>
    <xf numFmtId="0" fontId="16" fillId="11" borderId="3" xfId="0" applyFont="1" applyFill="1" applyBorder="1" applyAlignment="1">
      <alignment wrapText="1"/>
    </xf>
    <xf numFmtId="15" fontId="10" fillId="0" borderId="12" xfId="1" applyNumberFormat="1" applyFont="1" applyBorder="1" applyAlignment="1" applyProtection="1">
      <alignment horizontal="center" vertical="center" wrapText="1"/>
      <protection locked="0"/>
    </xf>
    <xf numFmtId="0" fontId="29" fillId="0" borderId="38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/>
    </xf>
    <xf numFmtId="0" fontId="0" fillId="0" borderId="4" xfId="0" applyBorder="1"/>
    <xf numFmtId="0" fontId="7" fillId="0" borderId="0" xfId="1" applyFont="1" applyAlignment="1">
      <alignment vertical="center" wrapText="1"/>
    </xf>
    <xf numFmtId="0" fontId="28" fillId="0" borderId="4" xfId="0" quotePrefix="1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9" fillId="6" borderId="23" xfId="1" applyFont="1" applyFill="1" applyBorder="1" applyAlignment="1" applyProtection="1">
      <alignment horizontal="left" vertical="center" wrapText="1"/>
      <protection locked="0"/>
    </xf>
    <xf numFmtId="0" fontId="8" fillId="6" borderId="22" xfId="1" applyFont="1" applyFill="1" applyBorder="1" applyAlignment="1" applyProtection="1">
      <alignment horizontal="left" vertical="center" wrapText="1"/>
      <protection locked="0"/>
    </xf>
    <xf numFmtId="0" fontId="8" fillId="6" borderId="21" xfId="1" applyFont="1" applyFill="1" applyBorder="1" applyAlignment="1" applyProtection="1">
      <alignment horizontal="left" vertical="center" wrapText="1"/>
      <protection locked="0"/>
    </xf>
    <xf numFmtId="0" fontId="10" fillId="6" borderId="23" xfId="1" applyFont="1" applyFill="1" applyBorder="1" applyAlignment="1" applyProtection="1">
      <alignment horizontal="center" vertical="center" wrapText="1"/>
      <protection locked="0"/>
    </xf>
    <xf numFmtId="0" fontId="10" fillId="6" borderId="21" xfId="1" applyFont="1" applyFill="1" applyBorder="1" applyAlignment="1" applyProtection="1">
      <alignment horizontal="center" vertical="center" wrapText="1"/>
      <protection locked="0"/>
    </xf>
    <xf numFmtId="14" fontId="0" fillId="4" borderId="41" xfId="0" applyNumberFormat="1" applyFill="1" applyBorder="1" applyAlignment="1">
      <alignment horizontal="center" vertical="center"/>
    </xf>
    <xf numFmtId="14" fontId="0" fillId="4" borderId="42" xfId="0" applyNumberFormat="1" applyFill="1" applyBorder="1" applyAlignment="1">
      <alignment horizontal="center" vertical="center"/>
    </xf>
    <xf numFmtId="0" fontId="22" fillId="3" borderId="23" xfId="0" applyFont="1" applyFill="1" applyBorder="1" applyAlignment="1">
      <alignment horizontal="left" wrapText="1"/>
    </xf>
    <xf numFmtId="0" fontId="22" fillId="3" borderId="22" xfId="0" applyFont="1" applyFill="1" applyBorder="1" applyAlignment="1">
      <alignment horizontal="left" wrapText="1"/>
    </xf>
    <xf numFmtId="0" fontId="22" fillId="3" borderId="21" xfId="0" applyFont="1" applyFill="1" applyBorder="1" applyAlignment="1">
      <alignment horizontal="left" wrapText="1"/>
    </xf>
    <xf numFmtId="0" fontId="0" fillId="4" borderId="23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14" fontId="16" fillId="11" borderId="48" xfId="0" applyNumberFormat="1" applyFont="1" applyFill="1" applyBorder="1" applyAlignment="1">
      <alignment horizontal="center"/>
    </xf>
    <xf numFmtId="0" fontId="16" fillId="11" borderId="17" xfId="0" applyFont="1" applyFill="1" applyBorder="1" applyAlignment="1">
      <alignment horizontal="center"/>
    </xf>
    <xf numFmtId="14" fontId="16" fillId="11" borderId="0" xfId="0" applyNumberFormat="1" applyFont="1" applyFill="1" applyBorder="1" applyAlignment="1">
      <alignment horizontal="center"/>
    </xf>
    <xf numFmtId="0" fontId="16" fillId="11" borderId="16" xfId="0" applyFont="1" applyFill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72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4" xfId="0" applyBorder="1"/>
    <xf numFmtId="0" fontId="0" fillId="0" borderId="0" xfId="0" applyBorder="1" applyAlignment="1">
      <alignment horizontal="left"/>
    </xf>
    <xf numFmtId="0" fontId="0" fillId="0" borderId="72" xfId="0" applyBorder="1" applyAlignment="1">
      <alignment horizontal="left"/>
    </xf>
    <xf numFmtId="0" fontId="20" fillId="0" borderId="43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71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72" xfId="0" applyFont="1" applyBorder="1" applyAlignment="1">
      <alignment horizontal="left"/>
    </xf>
    <xf numFmtId="0" fontId="16" fillId="3" borderId="23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1" xfId="0" applyFont="1" applyFill="1" applyBorder="1" applyAlignment="1">
      <alignment horizontal="left" vertical="center"/>
    </xf>
    <xf numFmtId="0" fontId="7" fillId="0" borderId="0" xfId="1" applyFont="1" applyAlignment="1">
      <alignment vertical="center" wrapText="1"/>
    </xf>
    <xf numFmtId="0" fontId="11" fillId="6" borderId="23" xfId="1" applyFont="1" applyFill="1" applyBorder="1" applyAlignment="1" applyProtection="1">
      <alignment horizontal="left" vertical="center" wrapText="1"/>
      <protection locked="0"/>
    </xf>
    <xf numFmtId="0" fontId="11" fillId="6" borderId="22" xfId="1" applyFont="1" applyFill="1" applyBorder="1" applyAlignment="1" applyProtection="1">
      <alignment horizontal="left" vertical="center" wrapText="1"/>
      <protection locked="0"/>
    </xf>
    <xf numFmtId="0" fontId="11" fillId="6" borderId="21" xfId="1" applyFont="1" applyFill="1" applyBorder="1" applyAlignment="1" applyProtection="1">
      <alignment horizontal="left" vertical="center" wrapText="1"/>
      <protection locked="0"/>
    </xf>
    <xf numFmtId="0" fontId="15" fillId="3" borderId="13" xfId="1" applyFont="1" applyFill="1" applyBorder="1" applyAlignment="1" applyProtection="1">
      <alignment horizontal="left" vertical="center" wrapText="1"/>
    </xf>
    <xf numFmtId="0" fontId="15" fillId="3" borderId="0" xfId="1" applyFont="1" applyFill="1" applyBorder="1" applyAlignment="1" applyProtection="1">
      <alignment horizontal="left" vertical="center" wrapText="1"/>
    </xf>
    <xf numFmtId="0" fontId="11" fillId="0" borderId="27" xfId="1" applyFont="1" applyBorder="1" applyAlignment="1">
      <alignment horizontal="right" vertical="center" wrapText="1"/>
    </xf>
    <xf numFmtId="0" fontId="11" fillId="0" borderId="26" xfId="1" applyFont="1" applyBorder="1" applyAlignment="1">
      <alignment horizontal="right" vertical="center" wrapText="1"/>
    </xf>
    <xf numFmtId="0" fontId="11" fillId="0" borderId="25" xfId="1" applyFont="1" applyBorder="1" applyAlignment="1">
      <alignment horizontal="right" vertical="center" wrapText="1"/>
    </xf>
    <xf numFmtId="49" fontId="12" fillId="9" borderId="33" xfId="1" applyNumberFormat="1" applyFont="1" applyFill="1" applyBorder="1" applyAlignment="1">
      <alignment horizontal="center" vertical="center" wrapText="1"/>
    </xf>
    <xf numFmtId="49" fontId="12" fillId="9" borderId="37" xfId="1" applyNumberFormat="1" applyFont="1" applyFill="1" applyBorder="1" applyAlignment="1">
      <alignment horizontal="center" vertical="center" wrapText="1"/>
    </xf>
    <xf numFmtId="49" fontId="12" fillId="9" borderId="6" xfId="1" applyNumberFormat="1" applyFont="1" applyFill="1" applyBorder="1" applyAlignment="1">
      <alignment horizontal="center" vertical="center" wrapText="1"/>
    </xf>
    <xf numFmtId="49" fontId="12" fillId="9" borderId="7" xfId="1" applyNumberFormat="1" applyFont="1" applyFill="1" applyBorder="1" applyAlignment="1">
      <alignment horizontal="center" vertical="center" wrapText="1"/>
    </xf>
    <xf numFmtId="49" fontId="12" fillId="9" borderId="14" xfId="1" applyNumberFormat="1" applyFont="1" applyFill="1" applyBorder="1" applyAlignment="1">
      <alignment horizontal="center" vertical="center" wrapText="1"/>
    </xf>
    <xf numFmtId="49" fontId="12" fillId="9" borderId="15" xfId="1" applyNumberFormat="1" applyFont="1" applyFill="1" applyBorder="1" applyAlignment="1">
      <alignment horizontal="center" vertical="center" wrapText="1"/>
    </xf>
    <xf numFmtId="49" fontId="12" fillId="5" borderId="33" xfId="1" applyNumberFormat="1" applyFont="1" applyFill="1" applyBorder="1" applyAlignment="1">
      <alignment horizontal="center" vertical="center" wrapText="1"/>
    </xf>
    <xf numFmtId="49" fontId="12" fillId="5" borderId="37" xfId="1" applyNumberFormat="1" applyFont="1" applyFill="1" applyBorder="1" applyAlignment="1">
      <alignment horizontal="center" vertical="center" wrapText="1"/>
    </xf>
    <xf numFmtId="0" fontId="10" fillId="0" borderId="23" xfId="1" applyFont="1" applyBorder="1" applyAlignment="1" applyProtection="1">
      <alignment horizontal="left" vertical="center"/>
      <protection locked="0"/>
    </xf>
    <xf numFmtId="0" fontId="10" fillId="0" borderId="22" xfId="1" applyFont="1" applyBorder="1" applyAlignment="1" applyProtection="1">
      <alignment horizontal="left" vertical="center"/>
      <protection locked="0"/>
    </xf>
    <xf numFmtId="0" fontId="10" fillId="0" borderId="21" xfId="1" applyFont="1" applyBorder="1" applyAlignment="1" applyProtection="1">
      <alignment horizontal="left" vertical="center"/>
      <protection locked="0"/>
    </xf>
    <xf numFmtId="0" fontId="12" fillId="0" borderId="0" xfId="1" applyFont="1" applyAlignment="1">
      <alignment horizontal="right" vertical="center" shrinkToFit="1"/>
    </xf>
    <xf numFmtId="0" fontId="6" fillId="0" borderId="35" xfId="1" applyBorder="1" applyAlignment="1">
      <alignment horizontal="right" vertical="center" shrinkToFit="1"/>
    </xf>
    <xf numFmtId="0" fontId="12" fillId="0" borderId="16" xfId="1" applyFont="1" applyBorder="1" applyAlignment="1">
      <alignment horizontal="right" vertical="center" shrinkToFit="1"/>
    </xf>
    <xf numFmtId="0" fontId="8" fillId="0" borderId="0" xfId="1" applyFont="1" applyAlignment="1">
      <alignment vertical="center" wrapText="1"/>
    </xf>
    <xf numFmtId="0" fontId="9" fillId="6" borderId="22" xfId="1" applyFont="1" applyFill="1" applyBorder="1" applyAlignment="1" applyProtection="1">
      <alignment horizontal="left" vertical="center" wrapText="1"/>
      <protection locked="0"/>
    </xf>
    <xf numFmtId="0" fontId="9" fillId="6" borderId="21" xfId="1" applyFont="1" applyFill="1" applyBorder="1" applyAlignment="1" applyProtection="1">
      <alignment horizontal="left" vertical="center" wrapText="1"/>
      <protection locked="0"/>
    </xf>
    <xf numFmtId="49" fontId="11" fillId="5" borderId="14" xfId="1" applyNumberFormat="1" applyFont="1" applyFill="1" applyBorder="1" applyAlignment="1">
      <alignment horizontal="center" vertical="center" wrapText="1"/>
    </xf>
    <xf numFmtId="49" fontId="11" fillId="5" borderId="15" xfId="1" applyNumberFormat="1" applyFont="1" applyFill="1" applyBorder="1" applyAlignment="1">
      <alignment horizontal="center" vertical="center" wrapText="1"/>
    </xf>
    <xf numFmtId="49" fontId="11" fillId="5" borderId="43" xfId="1" applyNumberFormat="1" applyFont="1" applyFill="1" applyBorder="1" applyAlignment="1">
      <alignment horizontal="center" vertical="center" wrapText="1"/>
    </xf>
    <xf numFmtId="49" fontId="11" fillId="5" borderId="24" xfId="1" applyNumberFormat="1" applyFont="1" applyFill="1" applyBorder="1" applyAlignment="1">
      <alignment horizontal="center" vertical="center" wrapText="1"/>
    </xf>
    <xf numFmtId="0" fontId="10" fillId="6" borderId="13" xfId="1" applyFont="1" applyFill="1" applyBorder="1" applyAlignment="1" applyProtection="1">
      <alignment horizontal="left" vertical="center" wrapText="1"/>
      <protection locked="0"/>
    </xf>
    <xf numFmtId="0" fontId="10" fillId="6" borderId="0" xfId="1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0" fontId="9" fillId="13" borderId="0" xfId="1" applyFont="1" applyFill="1" applyBorder="1" applyAlignment="1" applyProtection="1">
      <alignment horizontal="center" vertical="center" wrapText="1"/>
      <protection locked="0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-O3030100/!Data/Matieres%20et%20dossiers%20de%20recherche%20et%20d&#233;veloppement/Appels%20&#224;%20projets%20Hobbyistes/2017/appel%202017-2018/documents%20de%20lancement%20de%20l'appel/releve-des-depenses---aides-general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Personnel"/>
      <sheetName val="Amortissement(s)"/>
      <sheetName val="Relevé des dépenses"/>
      <sheetName val="Déclaration"/>
      <sheetName val="D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C3" t="str">
            <v>Erreur sur le brut</v>
          </cell>
          <cell r="D3" t="str">
            <v>Justificatif manquant</v>
          </cell>
          <cell r="E3" t="str">
            <v>Erreur de calcul</v>
          </cell>
        </row>
        <row r="4">
          <cell r="C4" t="str">
            <v>Pas de budget prévu</v>
          </cell>
          <cell r="D4" t="str">
            <v>Justificatif non probant</v>
          </cell>
          <cell r="E4" t="str">
            <v>Taux d'amortissement</v>
          </cell>
        </row>
        <row r="5">
          <cell r="C5" t="str">
            <v>Erreur taux de chargement</v>
          </cell>
          <cell r="D5" t="str">
            <v>Hors période</v>
          </cell>
          <cell r="E5" t="str">
            <v>Période d'amortissement</v>
          </cell>
        </row>
        <row r="6">
          <cell r="C6" t="str">
            <v>Erreur de calcul</v>
          </cell>
          <cell r="D6" t="str">
            <v>Montant HTVA/ TVAC</v>
          </cell>
          <cell r="E6" t="str">
            <v>Taux d'utilisation dans la recherche</v>
          </cell>
        </row>
        <row r="7">
          <cell r="C7" t="str">
            <v>Erreur sur le taux d'occupation</v>
          </cell>
          <cell r="D7" t="str">
            <v>Double imputation</v>
          </cell>
          <cell r="E7" t="str">
            <v>Double imputation</v>
          </cell>
        </row>
        <row r="8">
          <cell r="C8" t="str">
            <v>Déjà compris dans coefficient CP</v>
          </cell>
          <cell r="D8" t="str">
            <v>Refus par gestionnaire technique</v>
          </cell>
          <cell r="E8" t="str">
            <v>Déjà subventionné</v>
          </cell>
        </row>
        <row r="9">
          <cell r="C9" t="str">
            <v>Personne non à charge</v>
          </cell>
          <cell r="D9" t="str">
            <v>Pas de rapport de mission</v>
          </cell>
          <cell r="E9" t="str">
            <v>Déjà à charge autre convention</v>
          </cell>
        </row>
        <row r="10">
          <cell r="C10" t="str">
            <v>Justificatif non probant</v>
          </cell>
          <cell r="D10" t="str">
            <v>Pas de budget prévu</v>
          </cell>
          <cell r="E10" t="str">
            <v>Dépense non admissible</v>
          </cell>
        </row>
        <row r="11">
          <cell r="A11" t="str">
            <v>Consommables</v>
          </cell>
          <cell r="C11" t="str">
            <v>Justificatif manquant</v>
          </cell>
          <cell r="D11" t="str">
            <v>Repris dans Frais généraux</v>
          </cell>
          <cell r="E11" t="str">
            <v>Refus par gestionnaire technique</v>
          </cell>
        </row>
        <row r="12">
          <cell r="A12" t="str">
            <v>Petit matériel</v>
          </cell>
          <cell r="C12" t="str">
            <v>Hors période</v>
          </cell>
          <cell r="D12" t="str">
            <v>Compris dans le Per Diem</v>
          </cell>
          <cell r="E12" t="str">
            <v>Repris dans frais forfaitaires additionnels</v>
          </cell>
        </row>
        <row r="13">
          <cell r="A13" t="str">
            <v>Outillage</v>
          </cell>
          <cell r="C13" t="str">
            <v>Double imputation</v>
          </cell>
          <cell r="D13" t="str">
            <v>Dépense déjà présentée</v>
          </cell>
          <cell r="E13" t="str">
            <v>Pas de budget prévu</v>
          </cell>
        </row>
        <row r="14">
          <cell r="A14" t="str">
            <v>Prototype (fournitures &amp; matériel)</v>
          </cell>
          <cell r="C14" t="str">
            <v>Non soumis ONSS / Coefficient</v>
          </cell>
          <cell r="D14" t="str">
            <v>Dépense non admise</v>
          </cell>
        </row>
        <row r="15">
          <cell r="A15" t="str">
            <v>Démonstrateur (fournitures &amp; matériel)</v>
          </cell>
          <cell r="C15" t="str">
            <v>Repris dans Frais généraux</v>
          </cell>
          <cell r="D15" t="str">
            <v>Repris dans frais forfaitaires additionnels</v>
          </cell>
        </row>
        <row r="16">
          <cell r="A16" t="str">
            <v>Coûts / pertes de productions</v>
          </cell>
        </row>
        <row r="17">
          <cell r="A17" t="str">
            <v>Prestations internes</v>
          </cell>
        </row>
        <row r="18">
          <cell r="A18" t="str">
            <v>Maintenance des équipements</v>
          </cell>
        </row>
        <row r="19">
          <cell r="A19" t="str">
            <v>Missions à l'étranger</v>
          </cell>
        </row>
        <row r="20">
          <cell r="A20" t="str">
            <v>Frais d'évaluation intermédaire et frais d'accompagnement scientifique</v>
          </cell>
        </row>
        <row r="23">
          <cell r="A23" t="str">
            <v>Amortissement (autres)</v>
          </cell>
        </row>
        <row r="24">
          <cell r="A24" t="str">
            <v>Acquisition</v>
          </cell>
        </row>
        <row r="25">
          <cell r="A25" t="str">
            <v>Location - Leasing</v>
          </cell>
        </row>
        <row r="28">
          <cell r="A28" t="str">
            <v>Avec convention (Tripartite)</v>
          </cell>
        </row>
        <row r="29">
          <cell r="A29" t="str">
            <v>Sans convention (sous-traitance classique)</v>
          </cell>
        </row>
        <row r="30">
          <cell r="A30" t="str">
            <v>Entreprise liée</v>
          </cell>
        </row>
        <row r="31">
          <cell r="A31" t="str">
            <v>Centre de recherche agrée</v>
          </cell>
        </row>
        <row r="32">
          <cell r="A32" t="str">
            <v>Université &amp; Haute école</v>
          </cell>
        </row>
        <row r="33">
          <cell r="A33" t="str">
            <v>Personnel à la disposition de l'entreprise</v>
          </cell>
        </row>
        <row r="34">
          <cell r="A34" t="str">
            <v>Administrateurs, Gérants, Associés et Dirigeants rémunérés par une société tierce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griculture.wallonie.be/periode-transitoire-formation-et-information-du-secteur-hobbyiste-horticole-et-du-petit-elevage-premier-semestre-201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B24" sqref="B24"/>
    </sheetView>
  </sheetViews>
  <sheetFormatPr baseColWidth="10" defaultRowHeight="15"/>
  <cols>
    <col min="1" max="1" width="34.85546875" customWidth="1"/>
    <col min="2" max="2" width="86.42578125" customWidth="1"/>
    <col min="3" max="3" width="25.5703125" customWidth="1"/>
  </cols>
  <sheetData>
    <row r="1" spans="1:3" ht="15.75" thickBot="1">
      <c r="A1" s="201" t="s">
        <v>129</v>
      </c>
      <c r="B1" s="219" t="s">
        <v>130</v>
      </c>
      <c r="C1" s="220"/>
    </row>
    <row r="2" spans="1:3" ht="118.5" customHeight="1" thickBot="1">
      <c r="A2" s="200" t="s">
        <v>140</v>
      </c>
      <c r="B2" s="217" t="s">
        <v>141</v>
      </c>
      <c r="C2" s="218"/>
    </row>
    <row r="3" spans="1:3" ht="33" customHeight="1" thickBot="1">
      <c r="A3" s="221"/>
      <c r="B3" s="221"/>
      <c r="C3" s="221"/>
    </row>
    <row r="4" spans="1:3" ht="32.25" thickBot="1">
      <c r="A4" s="187" t="s">
        <v>98</v>
      </c>
      <c r="B4" s="214" t="s">
        <v>99</v>
      </c>
      <c r="C4" s="213" t="s">
        <v>142</v>
      </c>
    </row>
    <row r="5" spans="1:3">
      <c r="A5" s="188" t="s">
        <v>100</v>
      </c>
      <c r="B5" s="189" t="s">
        <v>101</v>
      </c>
      <c r="C5" s="197">
        <v>3630</v>
      </c>
    </row>
    <row r="6" spans="1:3">
      <c r="A6" s="190" t="s">
        <v>102</v>
      </c>
      <c r="B6" s="191" t="s">
        <v>103</v>
      </c>
      <c r="C6" s="198">
        <v>5308</v>
      </c>
    </row>
    <row r="7" spans="1:3">
      <c r="A7" s="190" t="s">
        <v>104</v>
      </c>
      <c r="B7" s="191" t="s">
        <v>105</v>
      </c>
      <c r="C7" s="198">
        <v>2967</v>
      </c>
    </row>
    <row r="8" spans="1:3">
      <c r="A8" s="190" t="s">
        <v>85</v>
      </c>
      <c r="B8" s="191" t="s">
        <v>106</v>
      </c>
      <c r="C8" s="198">
        <v>16775</v>
      </c>
    </row>
    <row r="9" spans="1:3">
      <c r="A9" s="190" t="s">
        <v>107</v>
      </c>
      <c r="B9" s="191" t="s">
        <v>108</v>
      </c>
      <c r="C9" s="198">
        <v>669</v>
      </c>
    </row>
    <row r="10" spans="1:3">
      <c r="A10" s="190" t="s">
        <v>109</v>
      </c>
      <c r="B10" s="191" t="s">
        <v>110</v>
      </c>
      <c r="C10" s="198">
        <v>5195</v>
      </c>
    </row>
    <row r="11" spans="1:3">
      <c r="A11" s="190" t="s">
        <v>111</v>
      </c>
      <c r="B11" s="191" t="s">
        <v>112</v>
      </c>
      <c r="C11" s="198">
        <v>3882</v>
      </c>
    </row>
    <row r="12" spans="1:3">
      <c r="A12" s="190" t="s">
        <v>113</v>
      </c>
      <c r="B12" s="191" t="s">
        <v>114</v>
      </c>
      <c r="C12" s="198">
        <v>418</v>
      </c>
    </row>
    <row r="13" spans="1:3">
      <c r="A13" s="190" t="s">
        <v>115</v>
      </c>
      <c r="B13" s="191" t="s">
        <v>116</v>
      </c>
      <c r="C13" s="198">
        <v>1254</v>
      </c>
    </row>
    <row r="14" spans="1:3">
      <c r="A14" s="190" t="s">
        <v>117</v>
      </c>
      <c r="B14" s="191" t="s">
        <v>118</v>
      </c>
      <c r="C14" s="198">
        <v>2926</v>
      </c>
    </row>
    <row r="15" spans="1:3">
      <c r="A15" s="190" t="s">
        <v>119</v>
      </c>
      <c r="B15" s="191" t="s">
        <v>120</v>
      </c>
      <c r="C15" s="198">
        <v>2299</v>
      </c>
    </row>
    <row r="16" spans="1:3">
      <c r="A16" s="190" t="s">
        <v>121</v>
      </c>
      <c r="B16" s="191" t="s">
        <v>122</v>
      </c>
      <c r="C16" s="198">
        <v>6018</v>
      </c>
    </row>
    <row r="17" spans="1:3" ht="15.75" thickBot="1">
      <c r="A17" s="192" t="s">
        <v>123</v>
      </c>
      <c r="B17" s="193" t="s">
        <v>124</v>
      </c>
      <c r="C17" s="199">
        <v>359</v>
      </c>
    </row>
    <row r="18" spans="1:3">
      <c r="C18" s="194"/>
    </row>
    <row r="19" spans="1:3">
      <c r="C19" s="194"/>
    </row>
    <row r="20" spans="1:3">
      <c r="A20" s="196" t="s">
        <v>126</v>
      </c>
      <c r="B20" s="195" t="s">
        <v>125</v>
      </c>
      <c r="C20" s="194"/>
    </row>
    <row r="21" spans="1:3">
      <c r="A21" s="196" t="s">
        <v>127</v>
      </c>
      <c r="B21" t="s">
        <v>128</v>
      </c>
    </row>
  </sheetData>
  <mergeCells count="3">
    <mergeCell ref="B2:C2"/>
    <mergeCell ref="B1:C1"/>
    <mergeCell ref="A3:C3"/>
  </mergeCells>
  <hyperlinks>
    <hyperlink ref="B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21"/>
  <sheetViews>
    <sheetView workbookViewId="0">
      <selection activeCell="C33" sqref="C33"/>
    </sheetView>
  </sheetViews>
  <sheetFormatPr baseColWidth="10" defaultRowHeight="15"/>
  <cols>
    <col min="1" max="1" width="23.7109375" customWidth="1"/>
    <col min="2" max="2" width="21.85546875" customWidth="1"/>
    <col min="3" max="3" width="18" customWidth="1"/>
    <col min="4" max="4" width="27.7109375" customWidth="1"/>
    <col min="5" max="5" width="36.140625" customWidth="1"/>
    <col min="6" max="6" width="23.42578125" customWidth="1"/>
    <col min="7" max="7" width="14.42578125" customWidth="1"/>
    <col min="8" max="8" width="12.28515625" customWidth="1"/>
    <col min="9" max="9" width="17" customWidth="1"/>
    <col min="10" max="10" width="20.7109375" customWidth="1"/>
    <col min="11" max="11" width="13.42578125" customWidth="1"/>
    <col min="12" max="12" width="12.7109375" customWidth="1"/>
  </cols>
  <sheetData>
    <row r="1" spans="1:15" ht="33.75" customHeight="1" thickBot="1">
      <c r="A1" s="224" t="s">
        <v>81</v>
      </c>
      <c r="B1" s="225"/>
      <c r="C1" s="225"/>
      <c r="D1" s="233" t="s">
        <v>82</v>
      </c>
      <c r="E1" s="234"/>
      <c r="F1" s="234"/>
      <c r="G1" s="234"/>
      <c r="H1" s="234"/>
      <c r="I1" s="235"/>
    </row>
    <row r="2" spans="1:15">
      <c r="A2" s="36" t="s">
        <v>31</v>
      </c>
      <c r="B2" s="231">
        <v>42736</v>
      </c>
      <c r="C2" s="232"/>
      <c r="D2" s="59" t="s">
        <v>30</v>
      </c>
      <c r="E2" s="170">
        <v>42916</v>
      </c>
      <c r="F2" s="29" t="s">
        <v>28</v>
      </c>
      <c r="G2" s="171">
        <v>2017</v>
      </c>
      <c r="H2" s="24"/>
    </row>
    <row r="3" spans="1:15">
      <c r="A3" s="36" t="s">
        <v>29</v>
      </c>
      <c r="B3" s="229"/>
      <c r="C3" s="230"/>
      <c r="D3" s="24"/>
      <c r="E3" s="24"/>
    </row>
    <row r="4" spans="1:15" ht="25.5">
      <c r="A4" s="45" t="s">
        <v>84</v>
      </c>
      <c r="B4" s="226"/>
      <c r="C4" s="227"/>
      <c r="D4" s="227"/>
      <c r="E4" s="228"/>
      <c r="F4" s="29"/>
      <c r="G4" s="44"/>
      <c r="H4" s="24"/>
      <c r="I4" s="25"/>
      <c r="J4" s="44"/>
    </row>
    <row r="5" spans="1:15">
      <c r="A5" s="180" t="s">
        <v>83</v>
      </c>
      <c r="B5" s="179"/>
      <c r="C5" s="172"/>
    </row>
    <row r="6" spans="1:15">
      <c r="A6" s="180" t="s">
        <v>94</v>
      </c>
      <c r="B6" s="236"/>
      <c r="C6" s="237"/>
      <c r="D6" s="237"/>
      <c r="E6" s="238"/>
    </row>
    <row r="7" spans="1:15" ht="15.75" thickBot="1"/>
    <row r="8" spans="1:15" ht="45.75" thickBot="1">
      <c r="A8" s="174" t="s">
        <v>35</v>
      </c>
      <c r="B8" s="222" t="s">
        <v>37</v>
      </c>
      <c r="C8" s="223"/>
      <c r="D8" s="56" t="s">
        <v>50</v>
      </c>
      <c r="E8" s="56" t="s">
        <v>39</v>
      </c>
      <c r="F8" s="57" t="s">
        <v>34</v>
      </c>
      <c r="G8" s="57" t="s">
        <v>38</v>
      </c>
      <c r="H8" s="57" t="s">
        <v>33</v>
      </c>
      <c r="I8" s="58" t="s">
        <v>139</v>
      </c>
      <c r="J8" s="52"/>
      <c r="K8" s="52"/>
      <c r="L8" s="52"/>
      <c r="M8" s="52"/>
    </row>
    <row r="9" spans="1:15" ht="15.75" thickBot="1">
      <c r="A9" s="202" t="s">
        <v>131</v>
      </c>
      <c r="B9" s="243">
        <v>42768</v>
      </c>
      <c r="C9" s="244"/>
      <c r="D9" s="203" t="s">
        <v>86</v>
      </c>
      <c r="E9" s="204" t="s">
        <v>88</v>
      </c>
      <c r="F9" s="205" t="s">
        <v>91</v>
      </c>
      <c r="G9" s="205">
        <v>2</v>
      </c>
      <c r="H9" s="205">
        <v>20</v>
      </c>
      <c r="I9" s="206"/>
      <c r="J9" s="177"/>
      <c r="K9" s="3"/>
      <c r="L9" s="3"/>
      <c r="M9" s="3"/>
    </row>
    <row r="10" spans="1:15" ht="15.75" thickBot="1">
      <c r="A10" s="202" t="s">
        <v>132</v>
      </c>
      <c r="B10" s="245">
        <v>42814</v>
      </c>
      <c r="C10" s="246"/>
      <c r="D10" s="207" t="s">
        <v>87</v>
      </c>
      <c r="E10" s="208" t="s">
        <v>89</v>
      </c>
      <c r="F10" s="209" t="s">
        <v>91</v>
      </c>
      <c r="G10" s="207">
        <v>3</v>
      </c>
      <c r="H10" s="209">
        <v>30</v>
      </c>
      <c r="I10" s="210"/>
      <c r="J10" s="3"/>
      <c r="K10" s="3"/>
      <c r="L10" s="3"/>
      <c r="M10" s="3"/>
      <c r="O10" t="s">
        <v>26</v>
      </c>
    </row>
    <row r="11" spans="1:15" ht="15.75" thickBot="1">
      <c r="A11" s="202" t="s">
        <v>133</v>
      </c>
      <c r="B11" s="245">
        <v>42901</v>
      </c>
      <c r="C11" s="246"/>
      <c r="D11" s="207" t="s">
        <v>86</v>
      </c>
      <c r="E11" s="211" t="s">
        <v>90</v>
      </c>
      <c r="F11" s="209" t="s">
        <v>92</v>
      </c>
      <c r="G11" s="209">
        <v>4</v>
      </c>
      <c r="H11" s="209">
        <v>26</v>
      </c>
      <c r="I11" s="210"/>
      <c r="J11" s="177"/>
      <c r="K11" s="3"/>
      <c r="L11" s="3"/>
      <c r="M11" s="3"/>
    </row>
    <row r="12" spans="1:15" ht="15.75" thickBot="1">
      <c r="A12" s="175"/>
      <c r="B12" s="247"/>
      <c r="C12" s="248"/>
      <c r="D12" s="49"/>
      <c r="E12" s="77"/>
      <c r="F12" s="46"/>
      <c r="G12" s="46"/>
      <c r="H12" s="46"/>
      <c r="I12" s="53"/>
      <c r="J12" s="3"/>
      <c r="K12" s="3"/>
      <c r="L12" s="3"/>
      <c r="M12" s="3"/>
    </row>
    <row r="13" spans="1:15" ht="15.75" thickBot="1">
      <c r="A13" s="175"/>
      <c r="B13" s="249"/>
      <c r="C13" s="240"/>
      <c r="D13" s="50"/>
      <c r="E13" s="178"/>
      <c r="F13" s="47"/>
      <c r="G13" s="50"/>
      <c r="H13" s="47"/>
      <c r="I13" s="54"/>
      <c r="J13" s="3"/>
      <c r="K13" s="3"/>
      <c r="L13" s="3"/>
      <c r="M13" s="3"/>
    </row>
    <row r="14" spans="1:15" ht="15.75" thickBot="1">
      <c r="A14" s="175"/>
      <c r="B14" s="249"/>
      <c r="C14" s="240"/>
      <c r="D14" s="50"/>
      <c r="E14" s="78"/>
      <c r="F14" s="47"/>
      <c r="G14" s="47"/>
      <c r="H14" s="47"/>
      <c r="I14" s="54"/>
      <c r="J14" s="3"/>
      <c r="K14" s="3"/>
      <c r="L14" s="3"/>
      <c r="M14" s="3"/>
    </row>
    <row r="15" spans="1:15" ht="15.75" thickBot="1">
      <c r="A15" s="175"/>
      <c r="B15" s="239"/>
      <c r="C15" s="240"/>
      <c r="D15" s="50"/>
      <c r="E15" s="78"/>
      <c r="F15" s="47"/>
      <c r="G15" s="47"/>
      <c r="H15" s="47"/>
      <c r="I15" s="54"/>
      <c r="J15" s="3"/>
      <c r="K15" s="3"/>
      <c r="L15" s="3"/>
      <c r="M15" s="3"/>
    </row>
    <row r="16" spans="1:15" ht="15.75" thickBot="1">
      <c r="A16" s="175"/>
      <c r="B16" s="239"/>
      <c r="C16" s="240"/>
      <c r="D16" s="50"/>
      <c r="E16" s="78"/>
      <c r="F16" s="47"/>
      <c r="G16" s="47"/>
      <c r="H16" s="47"/>
      <c r="I16" s="54"/>
      <c r="J16" s="3"/>
      <c r="K16" s="3"/>
      <c r="L16" s="3"/>
      <c r="M16" s="3"/>
    </row>
    <row r="17" spans="1:13" ht="15.75" thickBot="1">
      <c r="A17" s="175"/>
      <c r="B17" s="239"/>
      <c r="C17" s="240"/>
      <c r="D17" s="50"/>
      <c r="E17" s="78"/>
      <c r="F17" s="47"/>
      <c r="G17" s="47"/>
      <c r="H17" s="47"/>
      <c r="I17" s="54"/>
      <c r="J17" s="3"/>
      <c r="K17" s="3"/>
      <c r="L17" s="3"/>
      <c r="M17" s="3"/>
    </row>
    <row r="18" spans="1:13" ht="15.75" thickBot="1">
      <c r="A18" s="175"/>
      <c r="B18" s="239"/>
      <c r="C18" s="240"/>
      <c r="D18" s="50"/>
      <c r="E18" s="78"/>
      <c r="F18" s="47"/>
      <c r="G18" s="47"/>
      <c r="H18" s="47"/>
      <c r="I18" s="54"/>
      <c r="J18" s="3"/>
      <c r="K18" s="3"/>
      <c r="L18" s="3"/>
      <c r="M18" s="3"/>
    </row>
    <row r="19" spans="1:13" ht="15.75" thickBot="1">
      <c r="A19" s="175"/>
      <c r="B19" s="239"/>
      <c r="C19" s="240"/>
      <c r="D19" s="50"/>
      <c r="E19" s="78"/>
      <c r="F19" s="47"/>
      <c r="G19" s="47"/>
      <c r="H19" s="47"/>
      <c r="I19" s="54"/>
    </row>
    <row r="20" spans="1:13" ht="15.75" thickBot="1">
      <c r="A20" s="175"/>
      <c r="B20" s="239"/>
      <c r="C20" s="240"/>
      <c r="D20" s="50"/>
      <c r="E20" s="78"/>
      <c r="F20" s="47"/>
      <c r="G20" s="47"/>
      <c r="H20" s="47"/>
      <c r="I20" s="54"/>
    </row>
    <row r="21" spans="1:13" ht="15.75" thickBot="1">
      <c r="A21" s="176"/>
      <c r="B21" s="241"/>
      <c r="C21" s="242"/>
      <c r="D21" s="51"/>
      <c r="E21" s="79"/>
      <c r="F21" s="48"/>
      <c r="G21" s="48"/>
      <c r="H21" s="48"/>
      <c r="I21" s="55"/>
    </row>
  </sheetData>
  <mergeCells count="20">
    <mergeCell ref="B9:C9"/>
    <mergeCell ref="B10:C10"/>
    <mergeCell ref="B11:C11"/>
    <mergeCell ref="B15:C15"/>
    <mergeCell ref="B16:C16"/>
    <mergeCell ref="B12:C12"/>
    <mergeCell ref="B13:C13"/>
    <mergeCell ref="B14:C14"/>
    <mergeCell ref="B17:C17"/>
    <mergeCell ref="B18:C18"/>
    <mergeCell ref="B19:C19"/>
    <mergeCell ref="B20:C20"/>
    <mergeCell ref="B21:C21"/>
    <mergeCell ref="B8:C8"/>
    <mergeCell ref="A1:C1"/>
    <mergeCell ref="B4:E4"/>
    <mergeCell ref="B3:C3"/>
    <mergeCell ref="B2:C2"/>
    <mergeCell ref="D1:I1"/>
    <mergeCell ref="B6:E6"/>
  </mergeCells>
  <dataValidations count="1">
    <dataValidation type="list" allowBlank="1" showInputMessage="1" showErrorMessage="1" sqref="D9:D21">
      <formula1>"séance d'étude , visite guidée"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N67"/>
  <sheetViews>
    <sheetView view="pageBreakPreview" topLeftCell="A40" zoomScale="80" zoomScaleNormal="70" zoomScaleSheetLayoutView="80" workbookViewId="0">
      <selection activeCell="A60" sqref="A60:G61"/>
    </sheetView>
  </sheetViews>
  <sheetFormatPr baseColWidth="10" defaultRowHeight="15"/>
  <cols>
    <col min="1" max="1" width="24.5703125" customWidth="1"/>
    <col min="2" max="2" width="28.7109375" customWidth="1"/>
    <col min="3" max="3" width="27.5703125" customWidth="1"/>
    <col min="4" max="4" width="25.42578125" customWidth="1"/>
    <col min="5" max="5" width="38.140625" customWidth="1"/>
    <col min="6" max="6" width="25.28515625" customWidth="1"/>
    <col min="7" max="7" width="27.7109375" customWidth="1"/>
    <col min="8" max="8" width="14.5703125" customWidth="1"/>
    <col min="9" max="9" width="56.7109375" customWidth="1"/>
    <col min="10" max="10" width="24.28515625" customWidth="1"/>
    <col min="11" max="11" width="23.7109375" customWidth="1"/>
    <col min="12" max="12" width="26.5703125" customWidth="1"/>
    <col min="13" max="13" width="27.85546875" customWidth="1"/>
    <col min="14" max="14" width="26.140625" customWidth="1"/>
  </cols>
  <sheetData>
    <row r="1" spans="1:14" ht="19.5" thickBot="1">
      <c r="A1" s="224" t="s">
        <v>68</v>
      </c>
      <c r="B1" s="256"/>
      <c r="C1" s="265" t="s">
        <v>82</v>
      </c>
      <c r="D1" s="266"/>
      <c r="E1" s="266"/>
      <c r="F1" s="266"/>
      <c r="G1" s="266"/>
      <c r="H1" s="266"/>
      <c r="I1" s="267"/>
      <c r="J1" s="2"/>
      <c r="K1" s="1"/>
      <c r="L1" s="1"/>
      <c r="M1" s="1"/>
      <c r="N1" s="1"/>
    </row>
    <row r="2" spans="1:14">
      <c r="A2" s="36" t="s">
        <v>31</v>
      </c>
      <c r="B2" s="164">
        <v>42736</v>
      </c>
      <c r="C2" s="59" t="s">
        <v>30</v>
      </c>
      <c r="D2" s="173">
        <v>42916</v>
      </c>
      <c r="E2" s="4"/>
      <c r="F2" s="29" t="s">
        <v>28</v>
      </c>
      <c r="G2" s="171">
        <v>2017</v>
      </c>
      <c r="H2" s="24"/>
      <c r="K2" s="1"/>
      <c r="L2" s="1"/>
      <c r="M2" s="1"/>
      <c r="N2" s="1"/>
    </row>
    <row r="3" spans="1:14">
      <c r="A3" s="36" t="s">
        <v>29</v>
      </c>
      <c r="B3" s="26">
        <f>'Liste formations_N°ASSOC'!B3:C3</f>
        <v>0</v>
      </c>
      <c r="C3" s="34"/>
      <c r="D3" s="24"/>
      <c r="E3" s="24"/>
      <c r="K3" s="1"/>
      <c r="L3" s="1"/>
      <c r="M3" s="1"/>
      <c r="N3" s="1"/>
    </row>
    <row r="4" spans="1:14" ht="25.5">
      <c r="A4" s="45" t="s">
        <v>32</v>
      </c>
      <c r="B4" s="226">
        <f>'Liste formations_N°ASSOC'!B4:E4</f>
        <v>0</v>
      </c>
      <c r="C4" s="227"/>
      <c r="D4" s="227"/>
      <c r="E4" s="228"/>
      <c r="F4" s="29"/>
      <c r="G4" s="44"/>
      <c r="H4" s="24"/>
      <c r="I4" s="25"/>
      <c r="J4" s="44"/>
      <c r="K4" s="1"/>
      <c r="L4" s="1"/>
      <c r="M4" s="1"/>
      <c r="N4" s="1"/>
    </row>
    <row r="5" spans="1:14">
      <c r="A5" s="180" t="s">
        <v>83</v>
      </c>
      <c r="B5" s="179">
        <v>23</v>
      </c>
      <c r="C5" s="43"/>
      <c r="D5" s="43"/>
      <c r="E5" s="43"/>
      <c r="F5" s="24"/>
      <c r="G5" s="24"/>
      <c r="H5" s="24"/>
      <c r="I5" s="24"/>
      <c r="J5" s="24"/>
      <c r="K5" s="1"/>
      <c r="L5" s="1"/>
      <c r="M5" s="1"/>
      <c r="N5" s="1"/>
    </row>
    <row r="6" spans="1:14">
      <c r="A6" s="180" t="s">
        <v>94</v>
      </c>
      <c r="B6" s="236" t="s">
        <v>95</v>
      </c>
      <c r="C6" s="238"/>
      <c r="D6" s="43"/>
      <c r="E6" s="43"/>
      <c r="F6" s="169"/>
      <c r="G6" s="169"/>
      <c r="H6" s="169"/>
      <c r="I6" s="169"/>
      <c r="J6" s="169"/>
      <c r="K6" s="1"/>
      <c r="L6" s="1"/>
      <c r="M6" s="1"/>
      <c r="N6" s="1"/>
    </row>
    <row r="7" spans="1:14" ht="15.75" thickBot="1">
      <c r="A7" s="27"/>
      <c r="B7" s="42"/>
      <c r="C7" s="43"/>
      <c r="D7" s="43"/>
      <c r="E7" s="43"/>
      <c r="F7" s="24"/>
      <c r="G7" s="24"/>
      <c r="H7" s="24"/>
      <c r="I7" s="24"/>
      <c r="J7" s="24"/>
      <c r="K7" s="1"/>
      <c r="L7" s="1"/>
      <c r="M7" s="1"/>
      <c r="N7" s="1"/>
    </row>
    <row r="8" spans="1:14" ht="53.25" customHeight="1" thickBot="1">
      <c r="A8" s="165" t="s">
        <v>44</v>
      </c>
      <c r="B8" s="63" t="s">
        <v>96</v>
      </c>
      <c r="C8" s="64" t="s">
        <v>40</v>
      </c>
      <c r="D8" s="65" t="s">
        <v>69</v>
      </c>
      <c r="E8" s="65" t="s">
        <v>0</v>
      </c>
      <c r="F8" s="66" t="s">
        <v>1</v>
      </c>
      <c r="G8" s="66" t="s">
        <v>51</v>
      </c>
      <c r="H8" s="66" t="s">
        <v>54</v>
      </c>
      <c r="I8" s="67" t="s">
        <v>2</v>
      </c>
      <c r="J8" s="68" t="s">
        <v>3</v>
      </c>
      <c r="K8" s="69" t="s">
        <v>4</v>
      </c>
      <c r="L8" s="70" t="s">
        <v>6</v>
      </c>
    </row>
    <row r="9" spans="1:14">
      <c r="A9" s="166" t="str">
        <f>'Liste formations_N°ASSOC'!A9</f>
        <v>AH2017-S1-1-23/1</v>
      </c>
      <c r="B9" s="71" t="s">
        <v>134</v>
      </c>
      <c r="C9" s="73" t="s">
        <v>41</v>
      </c>
      <c r="D9" s="73" t="s">
        <v>55</v>
      </c>
      <c r="E9" s="75" t="s">
        <v>45</v>
      </c>
      <c r="F9" s="88">
        <v>42768</v>
      </c>
      <c r="G9" s="80">
        <v>129</v>
      </c>
      <c r="H9" s="81">
        <v>129</v>
      </c>
      <c r="I9" s="181" t="s">
        <v>52</v>
      </c>
      <c r="J9" s="82" t="s">
        <v>7</v>
      </c>
      <c r="K9" s="83" t="s">
        <v>7</v>
      </c>
      <c r="L9" s="90" t="s">
        <v>7</v>
      </c>
    </row>
    <row r="10" spans="1:14">
      <c r="A10" s="167" t="str">
        <f>'Liste formations_N°ASSOC'!A9</f>
        <v>AH2017-S1-1-23/1</v>
      </c>
      <c r="B10" s="72" t="s">
        <v>135</v>
      </c>
      <c r="C10" s="74" t="s">
        <v>43</v>
      </c>
      <c r="D10" s="74" t="s">
        <v>48</v>
      </c>
      <c r="E10" s="76" t="s">
        <v>47</v>
      </c>
      <c r="F10" s="89">
        <v>42736</v>
      </c>
      <c r="G10" s="84">
        <v>540</v>
      </c>
      <c r="H10" s="85">
        <v>29</v>
      </c>
      <c r="I10" s="182" t="s">
        <v>53</v>
      </c>
      <c r="J10" s="86"/>
      <c r="K10" s="87"/>
      <c r="L10" s="91"/>
    </row>
    <row r="11" spans="1:14" ht="30" customHeight="1" thickBot="1">
      <c r="A11" s="167" t="str">
        <f>'Liste formations_N°ASSOC'!A10</f>
        <v>AH2017-S1-1-23/2</v>
      </c>
      <c r="B11" s="138" t="s">
        <v>136</v>
      </c>
      <c r="C11" s="74" t="s">
        <v>42</v>
      </c>
      <c r="D11" s="74" t="s">
        <v>49</v>
      </c>
      <c r="E11" s="76" t="s">
        <v>46</v>
      </c>
      <c r="F11" s="89">
        <v>42750</v>
      </c>
      <c r="G11" s="84">
        <v>65</v>
      </c>
      <c r="H11" s="85">
        <v>42</v>
      </c>
      <c r="I11" s="182" t="s">
        <v>143</v>
      </c>
      <c r="J11" s="86"/>
      <c r="K11" s="87"/>
      <c r="L11" s="91"/>
    </row>
    <row r="12" spans="1:14">
      <c r="A12" s="140"/>
      <c r="B12" s="141"/>
      <c r="C12" s="142"/>
      <c r="D12" s="142"/>
      <c r="E12" s="143"/>
      <c r="F12" s="144"/>
      <c r="G12" s="158"/>
      <c r="H12" s="160"/>
      <c r="I12" s="183"/>
      <c r="J12" s="145"/>
      <c r="K12" s="146"/>
      <c r="L12" s="147"/>
    </row>
    <row r="13" spans="1:14">
      <c r="A13" s="148"/>
      <c r="B13" s="135"/>
      <c r="C13" s="124"/>
      <c r="D13" s="124"/>
      <c r="E13" s="125"/>
      <c r="F13" s="126"/>
      <c r="G13" s="132"/>
      <c r="H13" s="161"/>
      <c r="I13" s="184"/>
      <c r="J13" s="128"/>
      <c r="K13" s="129"/>
      <c r="L13" s="149"/>
    </row>
    <row r="14" spans="1:14">
      <c r="A14" s="148"/>
      <c r="B14" s="135"/>
      <c r="C14" s="124"/>
      <c r="D14" s="124"/>
      <c r="E14" s="125"/>
      <c r="F14" s="126"/>
      <c r="G14" s="132"/>
      <c r="H14" s="161"/>
      <c r="I14" s="184"/>
      <c r="J14" s="128"/>
      <c r="K14" s="129"/>
      <c r="L14" s="149"/>
    </row>
    <row r="15" spans="1:14">
      <c r="A15" s="148"/>
      <c r="B15" s="135"/>
      <c r="C15" s="124"/>
      <c r="D15" s="124"/>
      <c r="E15" s="125"/>
      <c r="F15" s="126"/>
      <c r="G15" s="132"/>
      <c r="H15" s="161"/>
      <c r="I15" s="184"/>
      <c r="J15" s="128"/>
      <c r="K15" s="129"/>
      <c r="L15" s="149"/>
    </row>
    <row r="16" spans="1:14">
      <c r="A16" s="148"/>
      <c r="B16" s="135"/>
      <c r="C16" s="124"/>
      <c r="D16" s="124"/>
      <c r="E16" s="125"/>
      <c r="F16" s="126"/>
      <c r="G16" s="132"/>
      <c r="H16" s="161"/>
      <c r="I16" s="184"/>
      <c r="J16" s="128"/>
      <c r="K16" s="129"/>
      <c r="L16" s="149"/>
    </row>
    <row r="17" spans="1:12">
      <c r="A17" s="148"/>
      <c r="B17" s="135"/>
      <c r="C17" s="124"/>
      <c r="D17" s="124"/>
      <c r="E17" s="125"/>
      <c r="F17" s="126"/>
      <c r="G17" s="132"/>
      <c r="H17" s="161"/>
      <c r="I17" s="184"/>
      <c r="J17" s="128"/>
      <c r="K17" s="129"/>
      <c r="L17" s="149"/>
    </row>
    <row r="18" spans="1:12">
      <c r="A18" s="148"/>
      <c r="B18" s="135"/>
      <c r="C18" s="124"/>
      <c r="D18" s="124"/>
      <c r="E18" s="125"/>
      <c r="F18" s="126"/>
      <c r="G18" s="132"/>
      <c r="H18" s="161"/>
      <c r="I18" s="184"/>
      <c r="J18" s="128"/>
      <c r="K18" s="129"/>
      <c r="L18" s="149"/>
    </row>
    <row r="19" spans="1:12">
      <c r="A19" s="150"/>
      <c r="B19" s="135"/>
      <c r="C19" s="130"/>
      <c r="D19" s="130"/>
      <c r="E19" s="130"/>
      <c r="F19" s="131"/>
      <c r="G19" s="159"/>
      <c r="H19" s="162"/>
      <c r="I19" s="185"/>
      <c r="J19" s="132"/>
      <c r="K19" s="130"/>
      <c r="L19" s="151"/>
    </row>
    <row r="20" spans="1:12">
      <c r="A20" s="150"/>
      <c r="B20" s="136"/>
      <c r="C20" s="130"/>
      <c r="D20" s="130"/>
      <c r="E20" s="127"/>
      <c r="F20" s="126"/>
      <c r="G20" s="132"/>
      <c r="H20" s="162"/>
      <c r="I20" s="184"/>
      <c r="J20" s="132"/>
      <c r="K20" s="127"/>
      <c r="L20" s="149"/>
    </row>
    <row r="21" spans="1:12">
      <c r="A21" s="150"/>
      <c r="B21" s="135"/>
      <c r="C21" s="130"/>
      <c r="D21" s="130"/>
      <c r="E21" s="127"/>
      <c r="F21" s="126"/>
      <c r="G21" s="132"/>
      <c r="H21" s="162"/>
      <c r="I21" s="184"/>
      <c r="J21" s="132"/>
      <c r="K21" s="127"/>
      <c r="L21" s="149"/>
    </row>
    <row r="22" spans="1:12">
      <c r="A22" s="150"/>
      <c r="B22" s="135"/>
      <c r="C22" s="130"/>
      <c r="D22" s="130"/>
      <c r="E22" s="127"/>
      <c r="F22" s="126"/>
      <c r="G22" s="132"/>
      <c r="H22" s="162"/>
      <c r="I22" s="184"/>
      <c r="J22" s="132"/>
      <c r="K22" s="127"/>
      <c r="L22" s="149"/>
    </row>
    <row r="23" spans="1:12">
      <c r="A23" s="150"/>
      <c r="B23" s="134"/>
      <c r="C23" s="130"/>
      <c r="D23" s="130"/>
      <c r="E23" s="127"/>
      <c r="F23" s="126"/>
      <c r="G23" s="132"/>
      <c r="H23" s="162"/>
      <c r="I23" s="184"/>
      <c r="J23" s="132"/>
      <c r="K23" s="127"/>
      <c r="L23" s="149"/>
    </row>
    <row r="24" spans="1:12">
      <c r="A24" s="150"/>
      <c r="B24" s="135"/>
      <c r="C24" s="130"/>
      <c r="D24" s="130"/>
      <c r="E24" s="127"/>
      <c r="F24" s="126"/>
      <c r="G24" s="132"/>
      <c r="H24" s="162"/>
      <c r="I24" s="184"/>
      <c r="J24" s="132"/>
      <c r="K24" s="127"/>
      <c r="L24" s="149"/>
    </row>
    <row r="25" spans="1:12">
      <c r="A25" s="150"/>
      <c r="B25" s="136"/>
      <c r="C25" s="130"/>
      <c r="D25" s="130"/>
      <c r="E25" s="127"/>
      <c r="F25" s="126"/>
      <c r="G25" s="132"/>
      <c r="H25" s="162"/>
      <c r="I25" s="184"/>
      <c r="J25" s="132"/>
      <c r="K25" s="127"/>
      <c r="L25" s="149"/>
    </row>
    <row r="26" spans="1:12">
      <c r="A26" s="150"/>
      <c r="B26" s="135"/>
      <c r="C26" s="130"/>
      <c r="D26" s="130"/>
      <c r="E26" s="127"/>
      <c r="F26" s="126"/>
      <c r="G26" s="132"/>
      <c r="H26" s="162"/>
      <c r="I26" s="184"/>
      <c r="J26" s="132"/>
      <c r="K26" s="127"/>
      <c r="L26" s="149"/>
    </row>
    <row r="27" spans="1:12">
      <c r="A27" s="150"/>
      <c r="B27" s="135"/>
      <c r="C27" s="130"/>
      <c r="D27" s="130"/>
      <c r="E27" s="127"/>
      <c r="F27" s="126"/>
      <c r="G27" s="132"/>
      <c r="H27" s="162"/>
      <c r="I27" s="184"/>
      <c r="J27" s="132"/>
      <c r="K27" s="127"/>
      <c r="L27" s="149"/>
    </row>
    <row r="28" spans="1:12">
      <c r="A28" s="150"/>
      <c r="B28" s="135"/>
      <c r="C28" s="130"/>
      <c r="D28" s="130"/>
      <c r="E28" s="127"/>
      <c r="F28" s="126"/>
      <c r="G28" s="132"/>
      <c r="H28" s="162"/>
      <c r="I28" s="184"/>
      <c r="J28" s="132"/>
      <c r="K28" s="127"/>
      <c r="L28" s="149"/>
    </row>
    <row r="29" spans="1:12">
      <c r="A29" s="150"/>
      <c r="B29" s="134"/>
      <c r="C29" s="130"/>
      <c r="D29" s="130"/>
      <c r="E29" s="127"/>
      <c r="F29" s="133"/>
      <c r="G29" s="132"/>
      <c r="H29" s="162"/>
      <c r="I29" s="184"/>
      <c r="J29" s="132"/>
      <c r="K29" s="127"/>
      <c r="L29" s="149"/>
    </row>
    <row r="30" spans="1:12">
      <c r="A30" s="150"/>
      <c r="B30" s="136"/>
      <c r="C30" s="130"/>
      <c r="D30" s="130"/>
      <c r="E30" s="130"/>
      <c r="F30" s="131"/>
      <c r="G30" s="159"/>
      <c r="H30" s="162"/>
      <c r="I30" s="184"/>
      <c r="J30" s="132"/>
      <c r="K30" s="127"/>
      <c r="L30" s="149"/>
    </row>
    <row r="31" spans="1:12">
      <c r="A31" s="150"/>
      <c r="B31" s="136"/>
      <c r="C31" s="130"/>
      <c r="D31" s="130"/>
      <c r="E31" s="127"/>
      <c r="F31" s="126"/>
      <c r="G31" s="132"/>
      <c r="H31" s="162"/>
      <c r="I31" s="184"/>
      <c r="J31" s="132"/>
      <c r="K31" s="127"/>
      <c r="L31" s="149"/>
    </row>
    <row r="32" spans="1:12">
      <c r="A32" s="150"/>
      <c r="B32" s="135"/>
      <c r="C32" s="130"/>
      <c r="D32" s="130"/>
      <c r="E32" s="127"/>
      <c r="F32" s="126"/>
      <c r="G32" s="132"/>
      <c r="H32" s="162"/>
      <c r="I32" s="184"/>
      <c r="J32" s="132"/>
      <c r="K32" s="127"/>
      <c r="L32" s="149"/>
    </row>
    <row r="33" spans="1:12">
      <c r="A33" s="150"/>
      <c r="B33" s="135"/>
      <c r="C33" s="130"/>
      <c r="D33" s="130"/>
      <c r="E33" s="127"/>
      <c r="F33" s="126"/>
      <c r="G33" s="132"/>
      <c r="H33" s="162"/>
      <c r="I33" s="184"/>
      <c r="J33" s="132"/>
      <c r="K33" s="127"/>
      <c r="L33" s="149"/>
    </row>
    <row r="34" spans="1:12">
      <c r="A34" s="150"/>
      <c r="B34" s="135"/>
      <c r="C34" s="130"/>
      <c r="D34" s="130"/>
      <c r="E34" s="127"/>
      <c r="F34" s="126"/>
      <c r="G34" s="132"/>
      <c r="H34" s="162"/>
      <c r="I34" s="184"/>
      <c r="J34" s="132"/>
      <c r="K34" s="127"/>
      <c r="L34" s="149"/>
    </row>
    <row r="35" spans="1:12">
      <c r="A35" s="150"/>
      <c r="B35" s="134"/>
      <c r="C35" s="130"/>
      <c r="D35" s="130"/>
      <c r="E35" s="127"/>
      <c r="F35" s="126"/>
      <c r="G35" s="132"/>
      <c r="H35" s="162"/>
      <c r="I35" s="184"/>
      <c r="J35" s="132"/>
      <c r="K35" s="127"/>
      <c r="L35" s="149"/>
    </row>
    <row r="36" spans="1:12">
      <c r="A36" s="150"/>
      <c r="B36" s="135"/>
      <c r="C36" s="130"/>
      <c r="D36" s="130"/>
      <c r="E36" s="127"/>
      <c r="F36" s="126"/>
      <c r="G36" s="132"/>
      <c r="H36" s="162"/>
      <c r="I36" s="184"/>
      <c r="J36" s="132"/>
      <c r="K36" s="127"/>
      <c r="L36" s="149"/>
    </row>
    <row r="37" spans="1:12">
      <c r="A37" s="150"/>
      <c r="B37" s="136"/>
      <c r="C37" s="130"/>
      <c r="D37" s="130"/>
      <c r="E37" s="127"/>
      <c r="F37" s="126"/>
      <c r="G37" s="132"/>
      <c r="H37" s="162"/>
      <c r="I37" s="184"/>
      <c r="J37" s="132"/>
      <c r="K37" s="127"/>
      <c r="L37" s="149"/>
    </row>
    <row r="38" spans="1:12">
      <c r="A38" s="150"/>
      <c r="B38" s="135"/>
      <c r="C38" s="130"/>
      <c r="D38" s="130"/>
      <c r="E38" s="127"/>
      <c r="F38" s="126"/>
      <c r="G38" s="132"/>
      <c r="H38" s="162"/>
      <c r="I38" s="184"/>
      <c r="J38" s="132"/>
      <c r="K38" s="127"/>
      <c r="L38" s="149"/>
    </row>
    <row r="39" spans="1:12">
      <c r="A39" s="150"/>
      <c r="B39" s="135"/>
      <c r="C39" s="130"/>
      <c r="D39" s="130"/>
      <c r="E39" s="127"/>
      <c r="F39" s="126"/>
      <c r="G39" s="132"/>
      <c r="H39" s="162"/>
      <c r="I39" s="184"/>
      <c r="J39" s="132"/>
      <c r="K39" s="127"/>
      <c r="L39" s="149"/>
    </row>
    <row r="40" spans="1:12">
      <c r="A40" s="150"/>
      <c r="B40" s="135"/>
      <c r="C40" s="130"/>
      <c r="D40" s="130"/>
      <c r="E40" s="127"/>
      <c r="F40" s="126"/>
      <c r="G40" s="132"/>
      <c r="H40" s="162"/>
      <c r="I40" s="184"/>
      <c r="J40" s="132"/>
      <c r="K40" s="127"/>
      <c r="L40" s="149"/>
    </row>
    <row r="41" spans="1:12">
      <c r="A41" s="150"/>
      <c r="B41" s="134"/>
      <c r="C41" s="130"/>
      <c r="D41" s="130"/>
      <c r="E41" s="127"/>
      <c r="F41" s="133"/>
      <c r="G41" s="132"/>
      <c r="H41" s="162"/>
      <c r="I41" s="184"/>
      <c r="J41" s="132"/>
      <c r="K41" s="127"/>
      <c r="L41" s="149"/>
    </row>
    <row r="42" spans="1:12">
      <c r="A42" s="150"/>
      <c r="B42" s="136"/>
      <c r="C42" s="130"/>
      <c r="D42" s="130"/>
      <c r="E42" s="130"/>
      <c r="F42" s="131"/>
      <c r="G42" s="159"/>
      <c r="H42" s="162"/>
      <c r="I42" s="184"/>
      <c r="J42" s="132"/>
      <c r="K42" s="127"/>
      <c r="L42" s="149"/>
    </row>
    <row r="43" spans="1:12">
      <c r="A43" s="150"/>
      <c r="B43" s="135"/>
      <c r="C43" s="130"/>
      <c r="D43" s="130"/>
      <c r="E43" s="127"/>
      <c r="F43" s="126"/>
      <c r="G43" s="132"/>
      <c r="H43" s="162"/>
      <c r="I43" s="184"/>
      <c r="J43" s="132"/>
      <c r="K43" s="127"/>
      <c r="L43" s="149"/>
    </row>
    <row r="44" spans="1:12">
      <c r="A44" s="150"/>
      <c r="B44" s="134"/>
      <c r="C44" s="130"/>
      <c r="D44" s="130"/>
      <c r="E44" s="127"/>
      <c r="F44" s="126"/>
      <c r="G44" s="132"/>
      <c r="H44" s="162"/>
      <c r="I44" s="184"/>
      <c r="J44" s="132"/>
      <c r="K44" s="127"/>
      <c r="L44" s="149"/>
    </row>
    <row r="45" spans="1:12">
      <c r="A45" s="150"/>
      <c r="B45" s="135"/>
      <c r="C45" s="130"/>
      <c r="D45" s="130"/>
      <c r="E45" s="127"/>
      <c r="F45" s="126"/>
      <c r="G45" s="132"/>
      <c r="H45" s="162"/>
      <c r="I45" s="184"/>
      <c r="J45" s="132"/>
      <c r="K45" s="127"/>
      <c r="L45" s="149"/>
    </row>
    <row r="46" spans="1:12">
      <c r="A46" s="150"/>
      <c r="B46" s="136"/>
      <c r="C46" s="130"/>
      <c r="D46" s="130"/>
      <c r="E46" s="127"/>
      <c r="F46" s="126"/>
      <c r="G46" s="132"/>
      <c r="H46" s="162"/>
      <c r="I46" s="184"/>
      <c r="J46" s="132"/>
      <c r="K46" s="127"/>
      <c r="L46" s="149"/>
    </row>
    <row r="47" spans="1:12">
      <c r="A47" s="150"/>
      <c r="B47" s="135"/>
      <c r="C47" s="130"/>
      <c r="D47" s="130"/>
      <c r="E47" s="127"/>
      <c r="F47" s="126"/>
      <c r="G47" s="132"/>
      <c r="H47" s="162"/>
      <c r="I47" s="184"/>
      <c r="J47" s="132"/>
      <c r="K47" s="127"/>
      <c r="L47" s="149"/>
    </row>
    <row r="48" spans="1:12">
      <c r="A48" s="150"/>
      <c r="B48" s="135"/>
      <c r="C48" s="130"/>
      <c r="D48" s="130"/>
      <c r="E48" s="127"/>
      <c r="F48" s="126"/>
      <c r="G48" s="132"/>
      <c r="H48" s="162"/>
      <c r="I48" s="184"/>
      <c r="J48" s="132"/>
      <c r="K48" s="127"/>
      <c r="L48" s="149"/>
    </row>
    <row r="49" spans="1:12">
      <c r="A49" s="150"/>
      <c r="B49" s="135"/>
      <c r="C49" s="130"/>
      <c r="D49" s="130"/>
      <c r="E49" s="127"/>
      <c r="F49" s="126"/>
      <c r="G49" s="132"/>
      <c r="H49" s="162"/>
      <c r="I49" s="184"/>
      <c r="J49" s="132"/>
      <c r="K49" s="127"/>
      <c r="L49" s="149"/>
    </row>
    <row r="50" spans="1:12">
      <c r="A50" s="150"/>
      <c r="B50" s="134"/>
      <c r="C50" s="130"/>
      <c r="D50" s="130"/>
      <c r="E50" s="127"/>
      <c r="F50" s="133"/>
      <c r="G50" s="132"/>
      <c r="H50" s="162"/>
      <c r="I50" s="184"/>
      <c r="J50" s="132"/>
      <c r="K50" s="127"/>
      <c r="L50" s="149"/>
    </row>
    <row r="51" spans="1:12">
      <c r="A51" s="150"/>
      <c r="B51" s="136"/>
      <c r="C51" s="130"/>
      <c r="D51" s="130"/>
      <c r="E51" s="127"/>
      <c r="F51" s="126"/>
      <c r="G51" s="132"/>
      <c r="H51" s="162"/>
      <c r="I51" s="184"/>
      <c r="J51" s="132"/>
      <c r="K51" s="127"/>
      <c r="L51" s="149"/>
    </row>
    <row r="52" spans="1:12">
      <c r="A52" s="150"/>
      <c r="B52" s="136"/>
      <c r="C52" s="130"/>
      <c r="D52" s="130"/>
      <c r="E52" s="127"/>
      <c r="F52" s="126"/>
      <c r="G52" s="132"/>
      <c r="H52" s="162"/>
      <c r="I52" s="184"/>
      <c r="J52" s="132"/>
      <c r="K52" s="127"/>
      <c r="L52" s="149"/>
    </row>
    <row r="53" spans="1:12" ht="15.75" thickBot="1">
      <c r="A53" s="152"/>
      <c r="B53" s="137"/>
      <c r="C53" s="153"/>
      <c r="D53" s="153"/>
      <c r="E53" s="154"/>
      <c r="F53" s="155"/>
      <c r="G53" s="156"/>
      <c r="H53" s="163"/>
      <c r="I53" s="186"/>
      <c r="J53" s="156"/>
      <c r="K53" s="154"/>
      <c r="L53" s="157"/>
    </row>
    <row r="54" spans="1:12" ht="15.75" thickBot="1">
      <c r="A54" s="168"/>
      <c r="B54" s="139" t="s">
        <v>5</v>
      </c>
      <c r="C54" s="116"/>
      <c r="D54" s="117"/>
      <c r="E54" s="118"/>
      <c r="F54" s="119"/>
      <c r="G54" s="120"/>
      <c r="H54" s="121">
        <f>SUM(H12:H53)</f>
        <v>0</v>
      </c>
      <c r="I54" s="118"/>
      <c r="J54" s="122">
        <f>SUM(J12:J53)</f>
        <v>0</v>
      </c>
      <c r="K54" s="118"/>
      <c r="L54" s="123"/>
    </row>
    <row r="56" spans="1:12" ht="15.75" thickBot="1"/>
    <row r="57" spans="1:12" ht="23.25">
      <c r="A57" s="259" t="s">
        <v>79</v>
      </c>
      <c r="B57" s="260"/>
      <c r="C57" s="260"/>
      <c r="D57" s="260"/>
      <c r="E57" s="260"/>
      <c r="F57" s="260"/>
      <c r="G57" s="261"/>
    </row>
    <row r="58" spans="1:12" ht="23.25">
      <c r="A58" s="262" t="s">
        <v>77</v>
      </c>
      <c r="B58" s="263"/>
      <c r="C58" s="263"/>
      <c r="D58" s="263"/>
      <c r="E58" s="263"/>
      <c r="F58" s="263"/>
      <c r="G58" s="264"/>
    </row>
    <row r="59" spans="1:12" ht="18.75">
      <c r="A59" s="250" t="s">
        <v>78</v>
      </c>
      <c r="B59" s="257"/>
      <c r="C59" s="257"/>
      <c r="D59" s="257"/>
      <c r="E59" s="257"/>
      <c r="F59" s="257"/>
      <c r="G59" s="258"/>
    </row>
    <row r="60" spans="1:12" ht="23.25">
      <c r="A60" s="262" t="s">
        <v>75</v>
      </c>
      <c r="B60" s="251"/>
      <c r="C60" s="251"/>
      <c r="D60" s="251"/>
      <c r="E60" s="251"/>
      <c r="F60" s="251"/>
      <c r="G60" s="252"/>
    </row>
    <row r="61" spans="1:12" ht="18.75">
      <c r="A61" s="250" t="s">
        <v>76</v>
      </c>
      <c r="B61" s="251"/>
      <c r="C61" s="251"/>
      <c r="D61" s="251"/>
      <c r="E61" s="251"/>
      <c r="F61" s="251"/>
      <c r="G61" s="252"/>
    </row>
    <row r="62" spans="1:12" ht="18.75">
      <c r="A62" s="250" t="s">
        <v>70</v>
      </c>
      <c r="B62" s="251"/>
      <c r="C62" s="251"/>
      <c r="D62" s="251"/>
      <c r="E62" s="251"/>
      <c r="F62" s="251"/>
      <c r="G62" s="252"/>
    </row>
    <row r="63" spans="1:12" ht="18.75">
      <c r="A63" s="250" t="s">
        <v>71</v>
      </c>
      <c r="B63" s="251"/>
      <c r="C63" s="251"/>
      <c r="D63" s="251"/>
      <c r="E63" s="251"/>
      <c r="F63" s="251"/>
      <c r="G63" s="252"/>
    </row>
    <row r="64" spans="1:12" ht="18.75">
      <c r="A64" s="250" t="s">
        <v>72</v>
      </c>
      <c r="B64" s="251"/>
      <c r="C64" s="251"/>
      <c r="D64" s="251"/>
      <c r="E64" s="251"/>
      <c r="F64" s="251"/>
      <c r="G64" s="252"/>
    </row>
    <row r="65" spans="1:7" ht="18.75">
      <c r="A65" s="250" t="s">
        <v>73</v>
      </c>
      <c r="B65" s="251"/>
      <c r="C65" s="251"/>
      <c r="D65" s="251"/>
      <c r="E65" s="251"/>
      <c r="F65" s="251"/>
      <c r="G65" s="252"/>
    </row>
    <row r="66" spans="1:7" ht="18.75">
      <c r="A66" s="250" t="s">
        <v>74</v>
      </c>
      <c r="B66" s="251"/>
      <c r="C66" s="251"/>
      <c r="D66" s="251"/>
      <c r="E66" s="251"/>
      <c r="F66" s="251"/>
      <c r="G66" s="252"/>
    </row>
    <row r="67" spans="1:7" ht="15.75" thickBot="1">
      <c r="A67" s="253"/>
      <c r="B67" s="254"/>
      <c r="C67" s="254"/>
      <c r="D67" s="254"/>
      <c r="E67" s="254"/>
      <c r="F67" s="254"/>
      <c r="G67" s="255"/>
    </row>
  </sheetData>
  <mergeCells count="15">
    <mergeCell ref="A1:B1"/>
    <mergeCell ref="B4:E4"/>
    <mergeCell ref="A59:G59"/>
    <mergeCell ref="A61:G61"/>
    <mergeCell ref="A62:G62"/>
    <mergeCell ref="A57:G57"/>
    <mergeCell ref="A60:G60"/>
    <mergeCell ref="A58:G58"/>
    <mergeCell ref="C1:I1"/>
    <mergeCell ref="B6:C6"/>
    <mergeCell ref="A63:G63"/>
    <mergeCell ref="A64:G64"/>
    <mergeCell ref="A65:G65"/>
    <mergeCell ref="A66:G66"/>
    <mergeCell ref="A67:G67"/>
  </mergeCells>
  <dataValidations count="2">
    <dataValidation type="list" allowBlank="1" showInputMessage="1" showErrorMessage="1" sqref="K9:K11">
      <formula1>Revisionpersonnel</formula1>
    </dataValidation>
    <dataValidation type="list" allowBlank="1" showInputMessage="1" showErrorMessage="1" sqref="C9:C53">
      <formula1>"Frais de prestation , Frais de fonctionnement , Frais d'organisation"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="80" zoomScaleNormal="70" zoomScaleSheetLayoutView="80" workbookViewId="0">
      <selection activeCell="H19" sqref="H19"/>
    </sheetView>
  </sheetViews>
  <sheetFormatPr baseColWidth="10" defaultRowHeight="15"/>
  <cols>
    <col min="1" max="1" width="28.7109375" customWidth="1"/>
    <col min="2" max="2" width="27.5703125" customWidth="1"/>
    <col min="3" max="3" width="25.42578125" customWidth="1"/>
    <col min="4" max="4" width="38.140625" customWidth="1"/>
    <col min="5" max="5" width="25.28515625" customWidth="1"/>
    <col min="6" max="6" width="27.7109375" customWidth="1"/>
    <col min="7" max="7" width="14.5703125" customWidth="1"/>
    <col min="8" max="8" width="56.7109375" customWidth="1"/>
    <col min="9" max="9" width="24.28515625" customWidth="1"/>
    <col min="10" max="10" width="23.7109375" customWidth="1"/>
    <col min="11" max="11" width="26.5703125" customWidth="1"/>
    <col min="12" max="12" width="27.85546875" customWidth="1"/>
    <col min="13" max="13" width="26.140625" customWidth="1"/>
  </cols>
  <sheetData>
    <row r="1" spans="1:13" ht="19.5" thickBot="1">
      <c r="A1" s="215"/>
      <c r="B1" s="265" t="s">
        <v>145</v>
      </c>
      <c r="C1" s="266"/>
      <c r="D1" s="266"/>
      <c r="E1" s="266"/>
      <c r="F1" s="266"/>
      <c r="G1" s="266"/>
      <c r="H1" s="267"/>
      <c r="I1" s="2"/>
      <c r="J1" s="1"/>
      <c r="K1" s="1"/>
      <c r="L1" s="1"/>
      <c r="M1" s="1"/>
    </row>
    <row r="2" spans="1:13">
      <c r="A2" s="164">
        <v>42736</v>
      </c>
      <c r="B2" s="59" t="s">
        <v>30</v>
      </c>
      <c r="C2" s="173">
        <v>42916</v>
      </c>
      <c r="D2" s="4"/>
      <c r="E2" s="29" t="s">
        <v>28</v>
      </c>
      <c r="F2" s="171">
        <v>2017</v>
      </c>
      <c r="G2" s="216"/>
      <c r="J2" s="1"/>
      <c r="K2" s="1"/>
      <c r="L2" s="1"/>
      <c r="M2" s="1"/>
    </row>
    <row r="3" spans="1:13">
      <c r="A3" s="26" t="e">
        <f>'Liste formations_N°ASSOC'!B3:C3</f>
        <v>#VALUE!</v>
      </c>
      <c r="B3" s="34"/>
      <c r="C3" s="216"/>
      <c r="D3" s="216"/>
      <c r="J3" s="1"/>
      <c r="K3" s="1"/>
      <c r="L3" s="1"/>
      <c r="M3" s="1"/>
    </row>
    <row r="4" spans="1:13">
      <c r="A4" s="226" t="e">
        <f>'Liste formations_N°ASSOC'!B4:E4</f>
        <v>#VALUE!</v>
      </c>
      <c r="B4" s="227"/>
      <c r="C4" s="227"/>
      <c r="D4" s="228"/>
      <c r="E4" s="29"/>
      <c r="F4" s="44"/>
      <c r="G4" s="216"/>
      <c r="H4" s="25"/>
      <c r="I4" s="44"/>
      <c r="J4" s="1"/>
      <c r="K4" s="1"/>
      <c r="L4" s="1"/>
      <c r="M4" s="1"/>
    </row>
    <row r="5" spans="1:13" ht="15.75" thickBot="1">
      <c r="A5" s="42"/>
      <c r="B5" s="43"/>
      <c r="C5" s="43"/>
      <c r="D5" s="43"/>
      <c r="E5" s="216"/>
      <c r="F5" s="216"/>
      <c r="G5" s="216"/>
      <c r="H5" s="216"/>
      <c r="I5" s="216"/>
      <c r="J5" s="1"/>
      <c r="K5" s="1"/>
      <c r="L5" s="1"/>
      <c r="M5" s="1"/>
    </row>
    <row r="6" spans="1:13" ht="53.25" customHeight="1" thickBot="1">
      <c r="A6" s="63" t="s">
        <v>144</v>
      </c>
      <c r="B6" s="64" t="s">
        <v>40</v>
      </c>
      <c r="C6" s="65" t="s">
        <v>69</v>
      </c>
      <c r="D6" s="65" t="s">
        <v>0</v>
      </c>
      <c r="E6" s="66" t="s">
        <v>1</v>
      </c>
      <c r="F6" s="66" t="s">
        <v>51</v>
      </c>
      <c r="G6" s="66" t="s">
        <v>54</v>
      </c>
      <c r="H6" s="67" t="s">
        <v>2</v>
      </c>
      <c r="I6" s="68" t="s">
        <v>3</v>
      </c>
      <c r="J6" s="69" t="s">
        <v>4</v>
      </c>
      <c r="K6" s="70" t="s">
        <v>6</v>
      </c>
    </row>
    <row r="7" spans="1:13">
      <c r="A7" s="71" t="s">
        <v>148</v>
      </c>
      <c r="B7" s="73" t="s">
        <v>146</v>
      </c>
      <c r="C7" s="73" t="s">
        <v>146</v>
      </c>
      <c r="D7" s="75" t="s">
        <v>147</v>
      </c>
      <c r="E7" s="88">
        <v>42886</v>
      </c>
      <c r="F7" s="80">
        <v>25</v>
      </c>
      <c r="G7" s="81">
        <v>17.5</v>
      </c>
      <c r="H7" s="181" t="s">
        <v>153</v>
      </c>
      <c r="I7" s="82" t="s">
        <v>7</v>
      </c>
      <c r="J7" s="83" t="s">
        <v>7</v>
      </c>
      <c r="K7" s="90" t="s">
        <v>7</v>
      </c>
    </row>
    <row r="8" spans="1:13" ht="24.75" customHeight="1">
      <c r="A8" s="72" t="s">
        <v>149</v>
      </c>
      <c r="B8" s="74" t="s">
        <v>150</v>
      </c>
      <c r="C8" s="74" t="s">
        <v>48</v>
      </c>
      <c r="D8" s="76" t="s">
        <v>47</v>
      </c>
      <c r="E8" s="89">
        <v>42736</v>
      </c>
      <c r="F8" s="84">
        <v>169</v>
      </c>
      <c r="G8" s="85">
        <f>(169/12)*6</f>
        <v>84.5</v>
      </c>
      <c r="H8" s="182" t="s">
        <v>152</v>
      </c>
      <c r="I8" s="86"/>
      <c r="J8" s="87"/>
      <c r="K8" s="91"/>
    </row>
    <row r="9" spans="1:13" ht="30" customHeight="1" thickBot="1">
      <c r="A9" s="138" t="s">
        <v>156</v>
      </c>
      <c r="B9" s="74" t="s">
        <v>151</v>
      </c>
      <c r="C9" s="74" t="s">
        <v>49</v>
      </c>
      <c r="D9" s="76" t="s">
        <v>154</v>
      </c>
      <c r="E9" s="89">
        <v>42750</v>
      </c>
      <c r="F9" s="84">
        <v>65</v>
      </c>
      <c r="G9" s="85">
        <v>65</v>
      </c>
      <c r="H9" s="182" t="s">
        <v>155</v>
      </c>
      <c r="I9" s="86"/>
      <c r="J9" s="87"/>
      <c r="K9" s="91"/>
    </row>
    <row r="10" spans="1:13">
      <c r="A10" s="141"/>
      <c r="B10" s="142"/>
      <c r="C10" s="142"/>
      <c r="D10" s="143"/>
      <c r="E10" s="144"/>
      <c r="F10" s="158"/>
      <c r="G10" s="160"/>
      <c r="H10" s="183"/>
      <c r="I10" s="145"/>
      <c r="J10" s="146"/>
      <c r="K10" s="147"/>
    </row>
    <row r="11" spans="1:13">
      <c r="A11" s="135"/>
      <c r="B11" s="124"/>
      <c r="C11" s="124"/>
      <c r="D11" s="125"/>
      <c r="E11" s="126"/>
      <c r="F11" s="132"/>
      <c r="G11" s="161"/>
      <c r="H11" s="184"/>
      <c r="I11" s="128"/>
      <c r="J11" s="129"/>
      <c r="K11" s="149"/>
    </row>
    <row r="12" spans="1:13">
      <c r="A12" s="135"/>
      <c r="B12" s="124"/>
      <c r="C12" s="124"/>
      <c r="D12" s="125"/>
      <c r="E12" s="126"/>
      <c r="F12" s="132"/>
      <c r="G12" s="161"/>
      <c r="H12" s="184"/>
      <c r="I12" s="128"/>
      <c r="J12" s="129"/>
      <c r="K12" s="149"/>
    </row>
    <row r="13" spans="1:13">
      <c r="A13" s="135"/>
      <c r="B13" s="124"/>
      <c r="C13" s="124"/>
      <c r="D13" s="125"/>
      <c r="E13" s="126"/>
      <c r="F13" s="132"/>
      <c r="G13" s="161"/>
      <c r="H13" s="184"/>
      <c r="I13" s="128"/>
      <c r="J13" s="129"/>
      <c r="K13" s="149"/>
    </row>
    <row r="14" spans="1:13">
      <c r="A14" s="135"/>
      <c r="B14" s="124"/>
      <c r="C14" s="124"/>
      <c r="D14" s="125"/>
      <c r="E14" s="126"/>
      <c r="F14" s="132"/>
      <c r="G14" s="161"/>
      <c r="H14" s="184"/>
      <c r="I14" s="128"/>
      <c r="J14" s="129"/>
      <c r="K14" s="149"/>
    </row>
    <row r="15" spans="1:13">
      <c r="A15" s="135"/>
      <c r="B15" s="124"/>
      <c r="C15" s="124"/>
      <c r="D15" s="125"/>
      <c r="E15" s="126"/>
      <c r="F15" s="132"/>
      <c r="G15" s="161"/>
      <c r="H15" s="184"/>
      <c r="I15" s="128"/>
      <c r="J15" s="129"/>
      <c r="K15" s="149"/>
    </row>
    <row r="16" spans="1:13">
      <c r="A16" s="135"/>
      <c r="B16" s="124"/>
      <c r="C16" s="124"/>
      <c r="D16" s="125"/>
      <c r="E16" s="126"/>
      <c r="F16" s="132"/>
      <c r="G16" s="161"/>
      <c r="H16" s="184"/>
      <c r="I16" s="128"/>
      <c r="J16" s="129"/>
      <c r="K16" s="149"/>
    </row>
    <row r="17" spans="1:11">
      <c r="A17" s="135"/>
      <c r="B17" s="130"/>
      <c r="C17" s="130"/>
      <c r="D17" s="130"/>
      <c r="E17" s="131"/>
      <c r="F17" s="159"/>
      <c r="G17" s="162"/>
      <c r="H17" s="185"/>
      <c r="I17" s="132"/>
      <c r="J17" s="130"/>
      <c r="K17" s="151"/>
    </row>
    <row r="18" spans="1:11">
      <c r="A18" s="136"/>
      <c r="B18" s="130"/>
      <c r="C18" s="130"/>
      <c r="D18" s="127"/>
      <c r="E18" s="126"/>
      <c r="F18" s="132"/>
      <c r="G18" s="162"/>
      <c r="H18" s="184"/>
      <c r="I18" s="132"/>
      <c r="J18" s="127"/>
      <c r="K18" s="149"/>
    </row>
    <row r="19" spans="1:11">
      <c r="A19" s="135"/>
      <c r="B19" s="130"/>
      <c r="C19" s="130"/>
      <c r="D19" s="127"/>
      <c r="E19" s="126"/>
      <c r="F19" s="132"/>
      <c r="G19" s="162"/>
      <c r="H19" s="184"/>
      <c r="I19" s="132"/>
      <c r="J19" s="127"/>
      <c r="K19" s="149"/>
    </row>
    <row r="20" spans="1:11">
      <c r="A20" s="135"/>
      <c r="B20" s="130"/>
      <c r="C20" s="130"/>
      <c r="D20" s="127"/>
      <c r="E20" s="126"/>
      <c r="F20" s="132"/>
      <c r="G20" s="162"/>
      <c r="H20" s="184"/>
      <c r="I20" s="132"/>
      <c r="J20" s="127"/>
      <c r="K20" s="149"/>
    </row>
    <row r="21" spans="1:11">
      <c r="A21" s="134"/>
      <c r="B21" s="130"/>
      <c r="C21" s="130"/>
      <c r="D21" s="127"/>
      <c r="E21" s="126"/>
      <c r="F21" s="132"/>
      <c r="G21" s="162"/>
      <c r="H21" s="184"/>
      <c r="I21" s="132"/>
      <c r="J21" s="127"/>
      <c r="K21" s="149"/>
    </row>
    <row r="22" spans="1:11">
      <c r="A22" s="135"/>
      <c r="B22" s="130"/>
      <c r="C22" s="130"/>
      <c r="D22" s="127"/>
      <c r="E22" s="126"/>
      <c r="F22" s="132"/>
      <c r="G22" s="162"/>
      <c r="H22" s="184"/>
      <c r="I22" s="132"/>
      <c r="J22" s="127"/>
      <c r="K22" s="149"/>
    </row>
    <row r="23" spans="1:11">
      <c r="A23" s="136"/>
      <c r="B23" s="130"/>
      <c r="C23" s="130"/>
      <c r="D23" s="127"/>
      <c r="E23" s="126"/>
      <c r="F23" s="132"/>
      <c r="G23" s="162"/>
      <c r="H23" s="184"/>
      <c r="I23" s="132"/>
      <c r="J23" s="127"/>
      <c r="K23" s="149"/>
    </row>
    <row r="24" spans="1:11">
      <c r="A24" s="135"/>
      <c r="B24" s="130"/>
      <c r="C24" s="130"/>
      <c r="D24" s="127"/>
      <c r="E24" s="126"/>
      <c r="F24" s="132"/>
      <c r="G24" s="162"/>
      <c r="H24" s="184"/>
      <c r="I24" s="132"/>
      <c r="J24" s="127"/>
      <c r="K24" s="149"/>
    </row>
    <row r="25" spans="1:11">
      <c r="A25" s="135"/>
      <c r="B25" s="130"/>
      <c r="C25" s="130"/>
      <c r="D25" s="127"/>
      <c r="E25" s="126"/>
      <c r="F25" s="132"/>
      <c r="G25" s="162"/>
      <c r="H25" s="184"/>
      <c r="I25" s="132"/>
      <c r="J25" s="127"/>
      <c r="K25" s="149"/>
    </row>
    <row r="26" spans="1:11">
      <c r="A26" s="135"/>
      <c r="B26" s="130"/>
      <c r="C26" s="130"/>
      <c r="D26" s="127"/>
      <c r="E26" s="126"/>
      <c r="F26" s="132"/>
      <c r="G26" s="162"/>
      <c r="H26" s="184"/>
      <c r="I26" s="132"/>
      <c r="J26" s="127"/>
      <c r="K26" s="149"/>
    </row>
    <row r="27" spans="1:11">
      <c r="A27" s="134"/>
      <c r="B27" s="130"/>
      <c r="C27" s="130"/>
      <c r="D27" s="127"/>
      <c r="E27" s="133"/>
      <c r="F27" s="132"/>
      <c r="G27" s="162"/>
      <c r="H27" s="184"/>
      <c r="I27" s="132"/>
      <c r="J27" s="127"/>
      <c r="K27" s="149"/>
    </row>
    <row r="28" spans="1:11">
      <c r="A28" s="136"/>
      <c r="B28" s="130"/>
      <c r="C28" s="130"/>
      <c r="D28" s="130"/>
      <c r="E28" s="131"/>
      <c r="F28" s="159"/>
      <c r="G28" s="162"/>
      <c r="H28" s="184"/>
      <c r="I28" s="132"/>
      <c r="J28" s="127"/>
      <c r="K28" s="149"/>
    </row>
    <row r="29" spans="1:11">
      <c r="A29" s="136"/>
      <c r="B29" s="130"/>
      <c r="C29" s="130"/>
      <c r="D29" s="127"/>
      <c r="E29" s="126"/>
      <c r="F29" s="132"/>
      <c r="G29" s="162"/>
      <c r="H29" s="184"/>
      <c r="I29" s="132"/>
      <c r="J29" s="127"/>
      <c r="K29" s="149"/>
    </row>
    <row r="30" spans="1:11">
      <c r="A30" s="135"/>
      <c r="B30" s="130"/>
      <c r="C30" s="130"/>
      <c r="D30" s="127"/>
      <c r="E30" s="126"/>
      <c r="F30" s="132"/>
      <c r="G30" s="162"/>
      <c r="H30" s="184"/>
      <c r="I30" s="132"/>
      <c r="J30" s="127"/>
      <c r="K30" s="149"/>
    </row>
    <row r="31" spans="1:11">
      <c r="A31" s="135"/>
      <c r="B31" s="130"/>
      <c r="C31" s="130"/>
      <c r="D31" s="127"/>
      <c r="E31" s="126"/>
      <c r="F31" s="132"/>
      <c r="G31" s="162"/>
      <c r="H31" s="184"/>
      <c r="I31" s="132"/>
      <c r="J31" s="127"/>
      <c r="K31" s="149"/>
    </row>
    <row r="32" spans="1:11">
      <c r="A32" s="135"/>
      <c r="B32" s="130"/>
      <c r="C32" s="130"/>
      <c r="D32" s="127"/>
      <c r="E32" s="126"/>
      <c r="F32" s="132"/>
      <c r="G32" s="162"/>
      <c r="H32" s="184"/>
      <c r="I32" s="132"/>
      <c r="J32" s="127"/>
      <c r="K32" s="149"/>
    </row>
    <row r="33" spans="1:11">
      <c r="A33" s="134"/>
      <c r="B33" s="130"/>
      <c r="C33" s="130"/>
      <c r="D33" s="127"/>
      <c r="E33" s="126"/>
      <c r="F33" s="132"/>
      <c r="G33" s="162"/>
      <c r="H33" s="184"/>
      <c r="I33" s="132"/>
      <c r="J33" s="127"/>
      <c r="K33" s="149"/>
    </row>
    <row r="34" spans="1:11">
      <c r="A34" s="135"/>
      <c r="B34" s="130"/>
      <c r="C34" s="130"/>
      <c r="D34" s="127"/>
      <c r="E34" s="126"/>
      <c r="F34" s="132"/>
      <c r="G34" s="162"/>
      <c r="H34" s="184"/>
      <c r="I34" s="132"/>
      <c r="J34" s="127"/>
      <c r="K34" s="149"/>
    </row>
    <row r="35" spans="1:11">
      <c r="A35" s="136"/>
      <c r="B35" s="130"/>
      <c r="C35" s="130"/>
      <c r="D35" s="127"/>
      <c r="E35" s="126"/>
      <c r="F35" s="132"/>
      <c r="G35" s="162"/>
      <c r="H35" s="184"/>
      <c r="I35" s="132"/>
      <c r="J35" s="127"/>
      <c r="K35" s="149"/>
    </row>
    <row r="36" spans="1:11">
      <c r="A36" s="135"/>
      <c r="B36" s="130"/>
      <c r="C36" s="130"/>
      <c r="D36" s="127"/>
      <c r="E36" s="126"/>
      <c r="F36" s="132"/>
      <c r="G36" s="162"/>
      <c r="H36" s="184"/>
      <c r="I36" s="132"/>
      <c r="J36" s="127"/>
      <c r="K36" s="149"/>
    </row>
    <row r="37" spans="1:11">
      <c r="A37" s="135"/>
      <c r="B37" s="130"/>
      <c r="C37" s="130"/>
      <c r="D37" s="127"/>
      <c r="E37" s="126"/>
      <c r="F37" s="132"/>
      <c r="G37" s="162"/>
      <c r="H37" s="184"/>
      <c r="I37" s="132"/>
      <c r="J37" s="127"/>
      <c r="K37" s="149"/>
    </row>
    <row r="38" spans="1:11">
      <c r="A38" s="135"/>
      <c r="B38" s="130"/>
      <c r="C38" s="130"/>
      <c r="D38" s="127"/>
      <c r="E38" s="126"/>
      <c r="F38" s="132"/>
      <c r="G38" s="162"/>
      <c r="H38" s="184"/>
      <c r="I38" s="132"/>
      <c r="J38" s="127"/>
      <c r="K38" s="149"/>
    </row>
    <row r="39" spans="1:11">
      <c r="A39" s="134"/>
      <c r="B39" s="130"/>
      <c r="C39" s="130"/>
      <c r="D39" s="127"/>
      <c r="E39" s="133"/>
      <c r="F39" s="132"/>
      <c r="G39" s="162"/>
      <c r="H39" s="184"/>
      <c r="I39" s="132"/>
      <c r="J39" s="127"/>
      <c r="K39" s="149"/>
    </row>
    <row r="40" spans="1:11">
      <c r="A40" s="136"/>
      <c r="B40" s="130"/>
      <c r="C40" s="130"/>
      <c r="D40" s="130"/>
      <c r="E40" s="131"/>
      <c r="F40" s="159"/>
      <c r="G40" s="162"/>
      <c r="H40" s="184"/>
      <c r="I40" s="132"/>
      <c r="J40" s="127"/>
      <c r="K40" s="149"/>
    </row>
    <row r="41" spans="1:11">
      <c r="A41" s="135"/>
      <c r="B41" s="130"/>
      <c r="C41" s="130"/>
      <c r="D41" s="127"/>
      <c r="E41" s="126"/>
      <c r="F41" s="132"/>
      <c r="G41" s="162"/>
      <c r="H41" s="184"/>
      <c r="I41" s="132"/>
      <c r="J41" s="127"/>
      <c r="K41" s="149"/>
    </row>
    <row r="42" spans="1:11">
      <c r="A42" s="134"/>
      <c r="B42" s="130"/>
      <c r="C42" s="130"/>
      <c r="D42" s="127"/>
      <c r="E42" s="126"/>
      <c r="F42" s="132"/>
      <c r="G42" s="162"/>
      <c r="H42" s="184"/>
      <c r="I42" s="132"/>
      <c r="J42" s="127"/>
      <c r="K42" s="149"/>
    </row>
    <row r="43" spans="1:11">
      <c r="A43" s="135"/>
      <c r="B43" s="130"/>
      <c r="C43" s="130"/>
      <c r="D43" s="127"/>
      <c r="E43" s="126"/>
      <c r="F43" s="132"/>
      <c r="G43" s="162"/>
      <c r="H43" s="184"/>
      <c r="I43" s="132"/>
      <c r="J43" s="127"/>
      <c r="K43" s="149"/>
    </row>
    <row r="44" spans="1:11">
      <c r="A44" s="136"/>
      <c r="B44" s="130"/>
      <c r="C44" s="130"/>
      <c r="D44" s="127"/>
      <c r="E44" s="126"/>
      <c r="F44" s="132"/>
      <c r="G44" s="162"/>
      <c r="H44" s="184"/>
      <c r="I44" s="132"/>
      <c r="J44" s="127"/>
      <c r="K44" s="149"/>
    </row>
    <row r="45" spans="1:11">
      <c r="A45" s="135"/>
      <c r="B45" s="130"/>
      <c r="C45" s="130"/>
      <c r="D45" s="127"/>
      <c r="E45" s="126"/>
      <c r="F45" s="132"/>
      <c r="G45" s="162"/>
      <c r="H45" s="184"/>
      <c r="I45" s="132"/>
      <c r="J45" s="127"/>
      <c r="K45" s="149"/>
    </row>
    <row r="46" spans="1:11">
      <c r="A46" s="135"/>
      <c r="B46" s="130"/>
      <c r="C46" s="130"/>
      <c r="D46" s="127"/>
      <c r="E46" s="126"/>
      <c r="F46" s="132"/>
      <c r="G46" s="162"/>
      <c r="H46" s="184"/>
      <c r="I46" s="132"/>
      <c r="J46" s="127"/>
      <c r="K46" s="149"/>
    </row>
    <row r="47" spans="1:11">
      <c r="A47" s="135"/>
      <c r="B47" s="130"/>
      <c r="C47" s="130"/>
      <c r="D47" s="127"/>
      <c r="E47" s="126"/>
      <c r="F47" s="132"/>
      <c r="G47" s="162"/>
      <c r="H47" s="184"/>
      <c r="I47" s="132"/>
      <c r="J47" s="127"/>
      <c r="K47" s="149"/>
    </row>
    <row r="48" spans="1:11">
      <c r="A48" s="134"/>
      <c r="B48" s="130"/>
      <c r="C48" s="130"/>
      <c r="D48" s="127"/>
      <c r="E48" s="133"/>
      <c r="F48" s="132"/>
      <c r="G48" s="162"/>
      <c r="H48" s="184"/>
      <c r="I48" s="132"/>
      <c r="J48" s="127"/>
      <c r="K48" s="149"/>
    </row>
    <row r="49" spans="1:11">
      <c r="A49" s="136"/>
      <c r="B49" s="130"/>
      <c r="C49" s="130"/>
      <c r="D49" s="127"/>
      <c r="E49" s="126"/>
      <c r="F49" s="132"/>
      <c r="G49" s="162"/>
      <c r="H49" s="184"/>
      <c r="I49" s="132"/>
      <c r="J49" s="127"/>
      <c r="K49" s="149"/>
    </row>
    <row r="50" spans="1:11">
      <c r="A50" s="136"/>
      <c r="B50" s="130"/>
      <c r="C50" s="130"/>
      <c r="D50" s="127"/>
      <c r="E50" s="126"/>
      <c r="F50" s="132"/>
      <c r="G50" s="162"/>
      <c r="H50" s="184"/>
      <c r="I50" s="132"/>
      <c r="J50" s="127"/>
      <c r="K50" s="149"/>
    </row>
    <row r="51" spans="1:11" ht="15.75" thickBot="1">
      <c r="A51" s="137"/>
      <c r="B51" s="153"/>
      <c r="C51" s="153"/>
      <c r="D51" s="154"/>
      <c r="E51" s="155"/>
      <c r="F51" s="156"/>
      <c r="G51" s="163"/>
      <c r="H51" s="186"/>
      <c r="I51" s="156"/>
      <c r="J51" s="154"/>
      <c r="K51" s="157"/>
    </row>
    <row r="52" spans="1:11" ht="15.75" thickBot="1">
      <c r="A52" s="139" t="s">
        <v>5</v>
      </c>
      <c r="B52" s="116"/>
      <c r="C52" s="117"/>
      <c r="D52" s="118"/>
      <c r="E52" s="119"/>
      <c r="F52" s="120"/>
      <c r="G52" s="121">
        <f>SUM(G10:G51)</f>
        <v>0</v>
      </c>
      <c r="H52" s="118"/>
      <c r="I52" s="122">
        <f>SUM(I10:I51)</f>
        <v>0</v>
      </c>
      <c r="J52" s="118"/>
      <c r="K52" s="123"/>
    </row>
    <row r="54" spans="1:11" ht="15.75" thickBot="1"/>
    <row r="55" spans="1:11" ht="23.25">
      <c r="A55" s="260"/>
      <c r="B55" s="260"/>
      <c r="C55" s="260"/>
      <c r="D55" s="260"/>
      <c r="E55" s="260"/>
      <c r="F55" s="261"/>
    </row>
    <row r="56" spans="1:11" ht="23.25">
      <c r="A56" s="263"/>
      <c r="B56" s="263"/>
      <c r="C56" s="263"/>
      <c r="D56" s="263"/>
      <c r="E56" s="263"/>
      <c r="F56" s="264"/>
    </row>
    <row r="57" spans="1:11">
      <c r="A57" s="257"/>
      <c r="B57" s="257"/>
      <c r="C57" s="257"/>
      <c r="D57" s="257"/>
      <c r="E57" s="257"/>
      <c r="F57" s="258"/>
    </row>
    <row r="58" spans="1:11" ht="18.75">
      <c r="A58" s="251"/>
      <c r="B58" s="251"/>
      <c r="C58" s="251"/>
      <c r="D58" s="251"/>
      <c r="E58" s="251"/>
      <c r="F58" s="252"/>
    </row>
    <row r="59" spans="1:11" ht="18.75">
      <c r="A59" s="251"/>
      <c r="B59" s="251"/>
      <c r="C59" s="251"/>
      <c r="D59" s="251"/>
      <c r="E59" s="251"/>
      <c r="F59" s="252"/>
    </row>
    <row r="60" spans="1:11" ht="18.75">
      <c r="A60" s="251"/>
      <c r="B60" s="251"/>
      <c r="C60" s="251"/>
      <c r="D60" s="251"/>
      <c r="E60" s="251"/>
      <c r="F60" s="252"/>
    </row>
    <row r="61" spans="1:11" ht="18.75">
      <c r="A61" s="251"/>
      <c r="B61" s="251"/>
      <c r="C61" s="251"/>
      <c r="D61" s="251"/>
      <c r="E61" s="251"/>
      <c r="F61" s="252"/>
    </row>
    <row r="62" spans="1:11" ht="18.75">
      <c r="A62" s="251"/>
      <c r="B62" s="251"/>
      <c r="C62" s="251"/>
      <c r="D62" s="251"/>
      <c r="E62" s="251"/>
      <c r="F62" s="252"/>
    </row>
    <row r="63" spans="1:11" ht="18.75">
      <c r="A63" s="251"/>
      <c r="B63" s="251"/>
      <c r="C63" s="251"/>
      <c r="D63" s="251"/>
      <c r="E63" s="251"/>
      <c r="F63" s="252"/>
    </row>
    <row r="64" spans="1:11" ht="18.75">
      <c r="A64" s="251"/>
      <c r="B64" s="251"/>
      <c r="C64" s="251"/>
      <c r="D64" s="251"/>
      <c r="E64" s="251"/>
      <c r="F64" s="252"/>
    </row>
    <row r="65" spans="1:6" ht="15.75" thickBot="1">
      <c r="A65" s="254"/>
      <c r="B65" s="254"/>
      <c r="C65" s="254"/>
      <c r="D65" s="254"/>
      <c r="E65" s="254"/>
      <c r="F65" s="255"/>
    </row>
  </sheetData>
  <mergeCells count="13">
    <mergeCell ref="A63:F63"/>
    <mergeCell ref="A64:F64"/>
    <mergeCell ref="A65:F65"/>
    <mergeCell ref="A57:F57"/>
    <mergeCell ref="A58:F58"/>
    <mergeCell ref="A59:F59"/>
    <mergeCell ref="A60:F60"/>
    <mergeCell ref="A61:F61"/>
    <mergeCell ref="A62:F62"/>
    <mergeCell ref="B1:H1"/>
    <mergeCell ref="A4:D4"/>
    <mergeCell ref="A55:F55"/>
    <mergeCell ref="A56:F56"/>
  </mergeCells>
  <dataValidations count="1">
    <dataValidation type="list" allowBlank="1" showInputMessage="1" showErrorMessage="1" sqref="J7:J9">
      <formula1>Revisionpersonnel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L49"/>
  <sheetViews>
    <sheetView tabSelected="1" workbookViewId="0">
      <selection activeCell="M7" sqref="M7"/>
    </sheetView>
  </sheetViews>
  <sheetFormatPr baseColWidth="10" defaultRowHeight="12.75"/>
  <cols>
    <col min="1" max="1" width="27.140625" style="4" customWidth="1"/>
    <col min="2" max="2" width="12.7109375" style="4" customWidth="1"/>
    <col min="3" max="3" width="10.85546875" style="4" customWidth="1"/>
    <col min="4" max="4" width="34" style="4" customWidth="1"/>
    <col min="5" max="5" width="32" style="4" customWidth="1"/>
    <col min="6" max="6" width="33.85546875" style="4" customWidth="1"/>
    <col min="7" max="7" width="11.42578125" style="4"/>
    <col min="8" max="8" width="12.85546875" style="4" customWidth="1"/>
    <col min="9" max="9" width="12.5703125" style="4" customWidth="1"/>
    <col min="10" max="16384" width="11.42578125" style="4"/>
  </cols>
  <sheetData>
    <row r="1" spans="1:12" ht="31.5" customHeight="1" thickBot="1">
      <c r="A1" s="224" t="s">
        <v>80</v>
      </c>
      <c r="B1" s="225"/>
      <c r="C1" s="225"/>
      <c r="D1" s="272" t="s">
        <v>138</v>
      </c>
      <c r="E1" s="273"/>
      <c r="F1" s="273"/>
      <c r="G1" s="273"/>
      <c r="H1" s="273"/>
      <c r="I1" s="273"/>
      <c r="J1" s="273"/>
      <c r="K1" s="273"/>
    </row>
    <row r="2" spans="1:12">
      <c r="A2" s="41"/>
      <c r="B2" s="41"/>
      <c r="D2" s="40"/>
    </row>
    <row r="3" spans="1:12" ht="15">
      <c r="A3" s="36" t="s">
        <v>31</v>
      </c>
      <c r="B3" s="39">
        <v>42736</v>
      </c>
      <c r="C3" s="38" t="s">
        <v>30</v>
      </c>
      <c r="D3" s="37">
        <v>42916</v>
      </c>
      <c r="F3" s="29" t="s">
        <v>28</v>
      </c>
      <c r="G3" s="33">
        <v>2017</v>
      </c>
      <c r="H3" s="24"/>
      <c r="I3" s="25"/>
      <c r="J3" s="302"/>
    </row>
    <row r="4" spans="1:12" ht="15">
      <c r="A4" s="36" t="s">
        <v>29</v>
      </c>
      <c r="B4" s="35"/>
      <c r="C4" s="34"/>
      <c r="D4" s="24"/>
      <c r="E4" s="24"/>
      <c r="K4" s="5"/>
    </row>
    <row r="5" spans="1:12" ht="15.75" customHeight="1">
      <c r="A5" s="32" t="s">
        <v>36</v>
      </c>
      <c r="B5" s="269"/>
      <c r="C5" s="270"/>
      <c r="D5" s="270"/>
      <c r="E5" s="271"/>
      <c r="F5" s="268"/>
      <c r="G5" s="268"/>
      <c r="H5" s="24"/>
      <c r="I5" s="268"/>
      <c r="J5" s="268"/>
      <c r="K5" s="5"/>
    </row>
    <row r="6" spans="1:12" ht="15">
      <c r="A6" s="27" t="s">
        <v>27</v>
      </c>
      <c r="B6" s="226"/>
      <c r="C6" s="227"/>
      <c r="D6" s="227"/>
      <c r="E6" s="228"/>
      <c r="F6" s="24"/>
      <c r="G6" s="24"/>
      <c r="H6" s="24"/>
      <c r="I6" s="24"/>
      <c r="J6" s="24"/>
      <c r="K6" s="5"/>
    </row>
    <row r="7" spans="1:12" ht="15">
      <c r="A7" s="25" t="s">
        <v>26</v>
      </c>
      <c r="B7" s="31" t="s">
        <v>25</v>
      </c>
      <c r="C7" s="30"/>
      <c r="D7" s="29" t="s">
        <v>24</v>
      </c>
      <c r="E7" s="28"/>
      <c r="F7" s="24"/>
      <c r="G7" s="24"/>
      <c r="H7" s="24"/>
      <c r="I7" s="24"/>
      <c r="J7" s="24"/>
      <c r="K7" s="5"/>
    </row>
    <row r="8" spans="1:12" ht="15">
      <c r="A8" s="27" t="s">
        <v>23</v>
      </c>
      <c r="B8" s="226"/>
      <c r="C8" s="292"/>
      <c r="D8" s="293"/>
      <c r="E8" s="24"/>
      <c r="F8" s="288" t="s">
        <v>22</v>
      </c>
      <c r="G8" s="290"/>
      <c r="H8" s="298"/>
      <c r="I8" s="299"/>
      <c r="J8" s="24"/>
      <c r="K8" s="5"/>
    </row>
    <row r="9" spans="1:12" ht="15.75" thickBot="1">
      <c r="A9" s="291"/>
      <c r="B9" s="291"/>
      <c r="C9" s="291"/>
      <c r="D9" s="24"/>
      <c r="E9" s="24"/>
      <c r="F9" s="24"/>
      <c r="G9" s="24"/>
      <c r="H9" s="24"/>
      <c r="I9" s="24"/>
      <c r="J9" s="24"/>
      <c r="K9" s="5"/>
    </row>
    <row r="10" spans="1:12" ht="15.75" thickBot="1">
      <c r="A10" s="288" t="s">
        <v>63</v>
      </c>
      <c r="B10" s="289"/>
      <c r="C10" s="106">
        <v>0.35949999999999999</v>
      </c>
      <c r="D10" s="25" t="s">
        <v>21</v>
      </c>
      <c r="E10" s="25"/>
      <c r="F10" s="268"/>
      <c r="G10" s="268"/>
      <c r="H10" s="24"/>
      <c r="I10" s="24"/>
      <c r="J10" s="24"/>
      <c r="K10" s="5"/>
    </row>
    <row r="11" spans="1:12" ht="15.75" customHeight="1">
      <c r="A11" s="300" t="s">
        <v>20</v>
      </c>
      <c r="B11" s="300"/>
      <c r="C11" s="300"/>
      <c r="D11" s="300"/>
      <c r="E11" s="301"/>
      <c r="F11" s="212">
        <v>42872</v>
      </c>
      <c r="G11" s="23" t="s">
        <v>19</v>
      </c>
      <c r="H11" s="285"/>
      <c r="I11" s="286"/>
      <c r="J11" s="286"/>
      <c r="K11" s="287"/>
      <c r="L11" s="41" t="s">
        <v>18</v>
      </c>
    </row>
    <row r="12" spans="1:12" ht="15.75" thickBot="1">
      <c r="A12" s="7"/>
      <c r="B12" s="7"/>
      <c r="C12" s="7"/>
      <c r="D12" s="5"/>
      <c r="E12" s="5"/>
      <c r="F12" s="5"/>
      <c r="G12" s="19"/>
      <c r="H12" s="5"/>
      <c r="I12" s="5"/>
      <c r="J12" s="5"/>
      <c r="K12" s="5"/>
    </row>
    <row r="13" spans="1:12" ht="24.6" customHeight="1">
      <c r="A13" s="277" t="s">
        <v>56</v>
      </c>
      <c r="B13" s="279" t="s">
        <v>57</v>
      </c>
      <c r="C13" s="279" t="s">
        <v>17</v>
      </c>
      <c r="D13" s="279" t="s">
        <v>16</v>
      </c>
      <c r="E13" s="279" t="s">
        <v>58</v>
      </c>
      <c r="F13" s="281" t="s">
        <v>15</v>
      </c>
      <c r="G13" s="283" t="s">
        <v>93</v>
      </c>
      <c r="H13" s="294" t="s">
        <v>64</v>
      </c>
      <c r="I13" s="296" t="s">
        <v>59</v>
      </c>
      <c r="J13" s="92" t="s">
        <v>61</v>
      </c>
    </row>
    <row r="14" spans="1:12" ht="13.5" thickBot="1">
      <c r="A14" s="278"/>
      <c r="B14" s="280"/>
      <c r="C14" s="280"/>
      <c r="D14" s="280"/>
      <c r="E14" s="280"/>
      <c r="F14" s="282"/>
      <c r="G14" s="284"/>
      <c r="H14" s="295"/>
      <c r="I14" s="297"/>
      <c r="J14" s="102" t="s">
        <v>14</v>
      </c>
    </row>
    <row r="15" spans="1:12" ht="24.75" thickBot="1">
      <c r="A15" s="107" t="s">
        <v>66</v>
      </c>
      <c r="B15" s="108" t="str">
        <f>'Liste formations_N°ASSOC'!A9</f>
        <v>AH2017-S1-1-23/1</v>
      </c>
      <c r="C15" s="109">
        <v>42768</v>
      </c>
      <c r="D15" s="110" t="s">
        <v>67</v>
      </c>
      <c r="E15" s="110" t="s">
        <v>65</v>
      </c>
      <c r="F15" s="111" t="s">
        <v>67</v>
      </c>
      <c r="G15" s="112">
        <f>2*29.4</f>
        <v>58.8</v>
      </c>
      <c r="H15" s="113">
        <f>G15*C10</f>
        <v>21.138599999999997</v>
      </c>
      <c r="I15" s="114">
        <v>4.2</v>
      </c>
      <c r="J15" s="115">
        <f>H15+I15</f>
        <v>25.338599999999996</v>
      </c>
    </row>
    <row r="16" spans="1:12" ht="24.75" thickBot="1">
      <c r="A16" s="107" t="s">
        <v>66</v>
      </c>
      <c r="B16" s="108" t="s">
        <v>137</v>
      </c>
      <c r="C16" s="109">
        <v>42771</v>
      </c>
      <c r="D16" s="110" t="s">
        <v>67</v>
      </c>
      <c r="E16" s="110" t="s">
        <v>97</v>
      </c>
      <c r="F16" s="111" t="s">
        <v>67</v>
      </c>
      <c r="G16" s="112">
        <f>2*21.7</f>
        <v>43.4</v>
      </c>
      <c r="H16" s="113">
        <f>G16*C10</f>
        <v>15.6023</v>
      </c>
      <c r="I16" s="114">
        <v>0</v>
      </c>
      <c r="J16" s="115">
        <f>H16+I16</f>
        <v>15.6023</v>
      </c>
    </row>
    <row r="17" spans="1:10" ht="13.5" thickBot="1">
      <c r="A17" s="22"/>
      <c r="B17" s="21"/>
      <c r="C17" s="21"/>
      <c r="D17" s="104"/>
      <c r="E17" s="104"/>
      <c r="F17" s="105"/>
      <c r="G17" s="93"/>
      <c r="H17" s="113">
        <f>G17*C10</f>
        <v>0</v>
      </c>
      <c r="I17" s="95"/>
      <c r="J17" s="98">
        <f t="shared" ref="J17:J40" si="0">H17+I17</f>
        <v>0</v>
      </c>
    </row>
    <row r="18" spans="1:10" ht="13.5" thickBot="1">
      <c r="A18" s="22"/>
      <c r="B18" s="21"/>
      <c r="C18" s="21"/>
      <c r="D18" s="104"/>
      <c r="E18" s="104"/>
      <c r="F18" s="105"/>
      <c r="G18" s="93"/>
      <c r="H18" s="113">
        <f>G18*C10</f>
        <v>0</v>
      </c>
      <c r="I18" s="95"/>
      <c r="J18" s="98">
        <f t="shared" si="0"/>
        <v>0</v>
      </c>
    </row>
    <row r="19" spans="1:10" ht="13.5" thickBot="1">
      <c r="A19" s="22"/>
      <c r="B19" s="21"/>
      <c r="C19" s="21"/>
      <c r="D19" s="104"/>
      <c r="E19" s="104"/>
      <c r="F19" s="105"/>
      <c r="G19" s="93"/>
      <c r="H19" s="113">
        <f>G19*C10</f>
        <v>0</v>
      </c>
      <c r="I19" s="95"/>
      <c r="J19" s="98">
        <f t="shared" si="0"/>
        <v>0</v>
      </c>
    </row>
    <row r="20" spans="1:10" ht="13.5" thickBot="1">
      <c r="A20" s="22"/>
      <c r="B20" s="21"/>
      <c r="C20" s="21"/>
      <c r="D20" s="104"/>
      <c r="E20" s="104"/>
      <c r="F20" s="105"/>
      <c r="G20" s="93"/>
      <c r="H20" s="113">
        <f>G20*C10</f>
        <v>0</v>
      </c>
      <c r="I20" s="95"/>
      <c r="J20" s="98">
        <f>H20+I20</f>
        <v>0</v>
      </c>
    </row>
    <row r="21" spans="1:10" ht="13.5" thickBot="1">
      <c r="A21" s="22"/>
      <c r="B21" s="21"/>
      <c r="C21" s="21"/>
      <c r="D21" s="104"/>
      <c r="E21" s="104"/>
      <c r="F21" s="105"/>
      <c r="G21" s="93"/>
      <c r="H21" s="113">
        <f>G21*C10</f>
        <v>0</v>
      </c>
      <c r="I21" s="95"/>
      <c r="J21" s="98">
        <f t="shared" si="0"/>
        <v>0</v>
      </c>
    </row>
    <row r="22" spans="1:10" ht="13.5" thickBot="1">
      <c r="A22" s="22"/>
      <c r="B22" s="21"/>
      <c r="C22" s="21"/>
      <c r="D22" s="104"/>
      <c r="E22" s="104"/>
      <c r="F22" s="105"/>
      <c r="G22" s="93"/>
      <c r="H22" s="113">
        <f>G22*C10</f>
        <v>0</v>
      </c>
      <c r="I22" s="95"/>
      <c r="J22" s="98">
        <f t="shared" si="0"/>
        <v>0</v>
      </c>
    </row>
    <row r="23" spans="1:10" ht="13.5" thickBot="1">
      <c r="A23" s="22"/>
      <c r="B23" s="21"/>
      <c r="C23" s="21"/>
      <c r="D23" s="104"/>
      <c r="E23" s="104"/>
      <c r="F23" s="105"/>
      <c r="G23" s="93"/>
      <c r="H23" s="113">
        <f>G23*C11</f>
        <v>0</v>
      </c>
      <c r="I23" s="95"/>
      <c r="J23" s="98">
        <f t="shared" si="0"/>
        <v>0</v>
      </c>
    </row>
    <row r="24" spans="1:10" ht="13.5" thickBot="1">
      <c r="A24" s="22"/>
      <c r="B24" s="21"/>
      <c r="C24" s="21"/>
      <c r="D24" s="104"/>
      <c r="E24" s="104"/>
      <c r="F24" s="105"/>
      <c r="G24" s="93"/>
      <c r="H24" s="113">
        <f>G24*C10</f>
        <v>0</v>
      </c>
      <c r="I24" s="95"/>
      <c r="J24" s="98">
        <f t="shared" si="0"/>
        <v>0</v>
      </c>
    </row>
    <row r="25" spans="1:10" ht="13.5" thickBot="1">
      <c r="A25" s="22"/>
      <c r="B25" s="21"/>
      <c r="C25" s="21"/>
      <c r="D25" s="104"/>
      <c r="E25" s="104"/>
      <c r="F25" s="105"/>
      <c r="G25" s="93"/>
      <c r="H25" s="113">
        <f>G25*C10</f>
        <v>0</v>
      </c>
      <c r="I25" s="95"/>
      <c r="J25" s="98">
        <f t="shared" si="0"/>
        <v>0</v>
      </c>
    </row>
    <row r="26" spans="1:10" ht="13.5" thickBot="1">
      <c r="A26" s="22"/>
      <c r="B26" s="21"/>
      <c r="C26" s="21"/>
      <c r="D26" s="104"/>
      <c r="E26" s="104"/>
      <c r="F26" s="105"/>
      <c r="G26" s="93"/>
      <c r="H26" s="113">
        <f>G26*C10</f>
        <v>0</v>
      </c>
      <c r="I26" s="95"/>
      <c r="J26" s="98">
        <f>H26+I26</f>
        <v>0</v>
      </c>
    </row>
    <row r="27" spans="1:10" ht="13.5" thickBot="1">
      <c r="A27" s="22"/>
      <c r="B27" s="21"/>
      <c r="C27" s="21"/>
      <c r="D27" s="104"/>
      <c r="E27" s="104"/>
      <c r="F27" s="105"/>
      <c r="G27" s="93"/>
      <c r="H27" s="113">
        <f>G27*C10</f>
        <v>0</v>
      </c>
      <c r="I27" s="95"/>
      <c r="J27" s="98">
        <f t="shared" si="0"/>
        <v>0</v>
      </c>
    </row>
    <row r="28" spans="1:10" ht="13.5" thickBot="1">
      <c r="A28" s="22"/>
      <c r="B28" s="21"/>
      <c r="C28" s="21"/>
      <c r="D28" s="104"/>
      <c r="E28" s="104"/>
      <c r="F28" s="105"/>
      <c r="G28" s="93"/>
      <c r="H28" s="113">
        <f>G28*C10</f>
        <v>0</v>
      </c>
      <c r="I28" s="95"/>
      <c r="J28" s="98">
        <f t="shared" si="0"/>
        <v>0</v>
      </c>
    </row>
    <row r="29" spans="1:10" ht="13.5" thickBot="1">
      <c r="A29" s="22"/>
      <c r="B29" s="21"/>
      <c r="C29" s="21"/>
      <c r="D29" s="104"/>
      <c r="E29" s="104"/>
      <c r="F29" s="105"/>
      <c r="G29" s="93"/>
      <c r="H29" s="113">
        <f>G29*C10</f>
        <v>0</v>
      </c>
      <c r="I29" s="95"/>
      <c r="J29" s="98">
        <f t="shared" si="0"/>
        <v>0</v>
      </c>
    </row>
    <row r="30" spans="1:10" ht="13.5" thickBot="1">
      <c r="A30" s="22"/>
      <c r="B30" s="21"/>
      <c r="C30" s="21"/>
      <c r="D30" s="104"/>
      <c r="E30" s="104"/>
      <c r="F30" s="105"/>
      <c r="G30" s="93"/>
      <c r="H30" s="113">
        <f>G30*C10</f>
        <v>0</v>
      </c>
      <c r="I30" s="95"/>
      <c r="J30" s="98">
        <f t="shared" si="0"/>
        <v>0</v>
      </c>
    </row>
    <row r="31" spans="1:10" ht="13.5" thickBot="1">
      <c r="A31" s="22"/>
      <c r="B31" s="21"/>
      <c r="C31" s="21"/>
      <c r="D31" s="104"/>
      <c r="E31" s="104"/>
      <c r="F31" s="105"/>
      <c r="G31" s="93"/>
      <c r="H31" s="113">
        <f>G31*C10</f>
        <v>0</v>
      </c>
      <c r="I31" s="95"/>
      <c r="J31" s="98">
        <f t="shared" si="0"/>
        <v>0</v>
      </c>
    </row>
    <row r="32" spans="1:10" ht="13.5" thickBot="1">
      <c r="A32" s="22"/>
      <c r="B32" s="21"/>
      <c r="C32" s="21"/>
      <c r="D32" s="104"/>
      <c r="E32" s="104"/>
      <c r="F32" s="105"/>
      <c r="G32" s="93"/>
      <c r="H32" s="113">
        <f>G32*C10</f>
        <v>0</v>
      </c>
      <c r="I32" s="95"/>
      <c r="J32" s="98">
        <f t="shared" si="0"/>
        <v>0</v>
      </c>
    </row>
    <row r="33" spans="1:11" ht="13.5" thickBot="1">
      <c r="A33" s="22"/>
      <c r="B33" s="21"/>
      <c r="C33" s="21"/>
      <c r="D33" s="104"/>
      <c r="E33" s="104"/>
      <c r="F33" s="105"/>
      <c r="G33" s="93"/>
      <c r="H33" s="113">
        <f>G33*C10</f>
        <v>0</v>
      </c>
      <c r="I33" s="95"/>
      <c r="J33" s="98">
        <f t="shared" si="0"/>
        <v>0</v>
      </c>
    </row>
    <row r="34" spans="1:11" ht="13.5" thickBot="1">
      <c r="A34" s="22"/>
      <c r="B34" s="21"/>
      <c r="C34" s="21"/>
      <c r="D34" s="104"/>
      <c r="E34" s="104"/>
      <c r="F34" s="105"/>
      <c r="G34" s="93"/>
      <c r="H34" s="113">
        <f>G34*C10</f>
        <v>0</v>
      </c>
      <c r="I34" s="95"/>
      <c r="J34" s="98">
        <f t="shared" si="0"/>
        <v>0</v>
      </c>
    </row>
    <row r="35" spans="1:11" ht="13.5" thickBot="1">
      <c r="A35" s="22"/>
      <c r="B35" s="21"/>
      <c r="C35" s="21"/>
      <c r="D35" s="104"/>
      <c r="E35" s="104"/>
      <c r="F35" s="105"/>
      <c r="G35" s="93"/>
      <c r="H35" s="113">
        <f>G35*C10</f>
        <v>0</v>
      </c>
      <c r="I35" s="95"/>
      <c r="J35" s="98">
        <f t="shared" si="0"/>
        <v>0</v>
      </c>
    </row>
    <row r="36" spans="1:11" ht="13.5" thickBot="1">
      <c r="A36" s="22"/>
      <c r="B36" s="21"/>
      <c r="C36" s="21"/>
      <c r="D36" s="104"/>
      <c r="E36" s="104"/>
      <c r="F36" s="105"/>
      <c r="G36" s="93"/>
      <c r="H36" s="113">
        <f>G36*C10</f>
        <v>0</v>
      </c>
      <c r="I36" s="95"/>
      <c r="J36" s="98">
        <f t="shared" si="0"/>
        <v>0</v>
      </c>
    </row>
    <row r="37" spans="1:11" ht="13.5" thickBot="1">
      <c r="A37" s="22"/>
      <c r="B37" s="21"/>
      <c r="C37" s="21"/>
      <c r="D37" s="104"/>
      <c r="E37" s="104"/>
      <c r="F37" s="105"/>
      <c r="G37" s="93"/>
      <c r="H37" s="113">
        <f>G37*C10</f>
        <v>0</v>
      </c>
      <c r="I37" s="95"/>
      <c r="J37" s="98">
        <f t="shared" si="0"/>
        <v>0</v>
      </c>
    </row>
    <row r="38" spans="1:11" ht="13.5" thickBot="1">
      <c r="A38" s="22"/>
      <c r="B38" s="21"/>
      <c r="C38" s="21"/>
      <c r="D38" s="104"/>
      <c r="E38" s="104"/>
      <c r="F38" s="105"/>
      <c r="G38" s="93"/>
      <c r="H38" s="113">
        <f>G38*C10</f>
        <v>0</v>
      </c>
      <c r="I38" s="95"/>
      <c r="J38" s="98">
        <f t="shared" si="0"/>
        <v>0</v>
      </c>
    </row>
    <row r="39" spans="1:11" ht="13.5" thickBot="1">
      <c r="A39" s="22"/>
      <c r="B39" s="21"/>
      <c r="C39" s="21"/>
      <c r="D39" s="104"/>
      <c r="E39" s="104"/>
      <c r="F39" s="105"/>
      <c r="G39" s="93"/>
      <c r="H39" s="113">
        <f>G39*C10</f>
        <v>0</v>
      </c>
      <c r="I39" s="95"/>
      <c r="J39" s="98">
        <f t="shared" si="0"/>
        <v>0</v>
      </c>
    </row>
    <row r="40" spans="1:11" ht="13.5" thickBot="1">
      <c r="A40" s="22"/>
      <c r="B40" s="21"/>
      <c r="C40" s="21"/>
      <c r="D40" s="20"/>
      <c r="E40" s="104"/>
      <c r="F40" s="105"/>
      <c r="G40" s="94"/>
      <c r="H40" s="113">
        <f>G40*C10</f>
        <v>0</v>
      </c>
      <c r="I40" s="96"/>
      <c r="J40" s="98">
        <f t="shared" si="0"/>
        <v>0</v>
      </c>
    </row>
    <row r="41" spans="1:11" ht="17.25" customHeight="1" thickBot="1">
      <c r="A41" s="274" t="s">
        <v>60</v>
      </c>
      <c r="B41" s="275"/>
      <c r="C41" s="275"/>
      <c r="D41" s="275"/>
      <c r="E41" s="275"/>
      <c r="F41" s="276"/>
      <c r="G41" s="100">
        <f>SUM(G17:G40)</f>
        <v>0</v>
      </c>
      <c r="H41" s="101">
        <f>SUM(H17:H40)</f>
        <v>0</v>
      </c>
      <c r="I41" s="97">
        <f>SUM(I17:I40)</f>
        <v>0</v>
      </c>
      <c r="J41" s="99">
        <f>SUM(J17:J40)</f>
        <v>0</v>
      </c>
      <c r="K41" s="103"/>
    </row>
    <row r="42" spans="1:11" ht="15.75" thickTop="1">
      <c r="A42" s="7"/>
      <c r="B42" s="7"/>
      <c r="C42" s="7"/>
      <c r="D42" s="5"/>
      <c r="E42" s="5"/>
      <c r="F42" s="5"/>
      <c r="G42" s="19"/>
      <c r="H42" s="5"/>
      <c r="I42" s="5"/>
      <c r="J42" s="5"/>
      <c r="K42" s="5"/>
    </row>
    <row r="43" spans="1:11">
      <c r="A43" s="18" t="s">
        <v>13</v>
      </c>
      <c r="B43" s="17">
        <f>J41</f>
        <v>0</v>
      </c>
      <c r="C43" s="16" t="s">
        <v>12</v>
      </c>
      <c r="D43" s="15" t="s">
        <v>11</v>
      </c>
      <c r="E43" s="60"/>
      <c r="F43" s="61"/>
      <c r="G43" s="61"/>
      <c r="H43" s="61"/>
      <c r="I43" s="61"/>
      <c r="J43" s="62"/>
    </row>
    <row r="44" spans="1:11" ht="15" customHeight="1">
      <c r="A44" s="7"/>
      <c r="B44" s="7"/>
      <c r="C44" s="7"/>
      <c r="D44" s="5"/>
      <c r="E44" s="5"/>
      <c r="F44" s="5"/>
      <c r="G44" s="6"/>
      <c r="H44" s="5"/>
      <c r="I44" s="5"/>
      <c r="J44" s="5"/>
      <c r="K44" s="5"/>
    </row>
    <row r="45" spans="1:11" ht="15">
      <c r="A45" s="14" t="s">
        <v>10</v>
      </c>
      <c r="B45" s="13"/>
      <c r="C45" s="13"/>
      <c r="D45" s="13"/>
      <c r="E45" s="13"/>
      <c r="F45" s="13"/>
      <c r="G45" s="6"/>
      <c r="H45" s="12"/>
      <c r="I45" s="5"/>
      <c r="J45" s="5"/>
      <c r="K45" s="5"/>
    </row>
    <row r="46" spans="1:11" ht="16.5" customHeight="1">
      <c r="A46" s="14"/>
      <c r="B46" s="13"/>
      <c r="C46" s="13"/>
      <c r="D46" s="13"/>
      <c r="E46" s="13"/>
      <c r="F46" s="13"/>
      <c r="G46" s="6"/>
      <c r="H46" s="12"/>
      <c r="I46" s="5"/>
      <c r="J46" s="5"/>
      <c r="K46" s="5"/>
    </row>
    <row r="47" spans="1:11" ht="16.5" customHeight="1">
      <c r="A47" s="10" t="s">
        <v>9</v>
      </c>
      <c r="B47" s="11"/>
      <c r="C47" s="11"/>
      <c r="D47" s="11"/>
      <c r="E47" s="5"/>
      <c r="F47" s="5"/>
      <c r="G47" s="6"/>
      <c r="H47" s="10" t="s">
        <v>62</v>
      </c>
      <c r="I47" s="5"/>
      <c r="J47" s="5"/>
      <c r="K47" s="5"/>
    </row>
    <row r="48" spans="1:11" ht="15">
      <c r="A48" s="7"/>
      <c r="B48" s="7"/>
      <c r="C48" s="7"/>
      <c r="D48" s="5"/>
      <c r="I48" s="5"/>
      <c r="J48" s="5"/>
      <c r="K48" s="5"/>
    </row>
    <row r="49" spans="1:11" ht="15">
      <c r="A49" s="9" t="s">
        <v>8</v>
      </c>
      <c r="B49" s="8"/>
      <c r="C49" s="7"/>
      <c r="D49" s="5"/>
      <c r="E49" s="5"/>
      <c r="F49" s="5"/>
      <c r="G49" s="6"/>
      <c r="H49" s="5"/>
      <c r="I49" s="5"/>
      <c r="J49" s="5"/>
      <c r="K49" s="5"/>
    </row>
  </sheetData>
  <mergeCells count="24">
    <mergeCell ref="H11:K11"/>
    <mergeCell ref="B6:E6"/>
    <mergeCell ref="C13:C14"/>
    <mergeCell ref="A10:B10"/>
    <mergeCell ref="F8:G8"/>
    <mergeCell ref="A9:C9"/>
    <mergeCell ref="B8:D8"/>
    <mergeCell ref="H13:H14"/>
    <mergeCell ref="I13:I14"/>
    <mergeCell ref="H8:I8"/>
    <mergeCell ref="A11:E11"/>
    <mergeCell ref="A41:F41"/>
    <mergeCell ref="F10:G10"/>
    <mergeCell ref="A13:A14"/>
    <mergeCell ref="D13:D14"/>
    <mergeCell ref="F13:F14"/>
    <mergeCell ref="B13:B14"/>
    <mergeCell ref="E13:E14"/>
    <mergeCell ref="G13:G14"/>
    <mergeCell ref="A1:C1"/>
    <mergeCell ref="F5:G5"/>
    <mergeCell ref="I5:J5"/>
    <mergeCell ref="B5:E5"/>
    <mergeCell ref="D1:K1"/>
  </mergeCells>
  <pageMargins left="0.78740157499999996" right="0.78740157499999996" top="0.984251969" bottom="0.984251969" header="0.4921259845" footer="0.4921259845"/>
  <pageSetup paperSize="9" scale="61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n° de dossiers</vt:lpstr>
      <vt:lpstr>Liste formations_N°ASSOC</vt:lpstr>
      <vt:lpstr>Relevé dépenses recettes_N°ASSO</vt:lpstr>
      <vt:lpstr>Relevé dépenses recettes_N°Fede</vt:lpstr>
      <vt:lpstr>Frais déplacement_N°ASSOC_prest</vt:lpstr>
      <vt:lpstr>'Frais déplacement_N°ASSOC_prest'!_Toc234127158</vt:lpstr>
      <vt:lpstr>'Frais déplacement_N°ASSOC_prest'!Zone_d_impression</vt:lpstr>
      <vt:lpstr>'Liste formations_N°ASSOC'!Zone_d_impression</vt:lpstr>
      <vt:lpstr>'Relevé dépenses recettes_N°ASSO'!Zone_d_impression</vt:lpstr>
      <vt:lpstr>'Relevé dépenses recettes_N°Fede'!Zone_d_impression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Marlier</dc:creator>
  <cp:lastModifiedBy>Julie Marlier</cp:lastModifiedBy>
  <cp:lastPrinted>2017-03-22T13:01:23Z</cp:lastPrinted>
  <dcterms:created xsi:type="dcterms:W3CDTF">2017-02-22T14:14:24Z</dcterms:created>
  <dcterms:modified xsi:type="dcterms:W3CDTF">2017-07-18T10:27:16Z</dcterms:modified>
</cp:coreProperties>
</file>