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5180" windowHeight="8835"/>
  </bookViews>
  <sheets>
    <sheet name="Calcul de viabilité" sheetId="1" r:id="rId1"/>
    <sheet name="Formules" sheetId="2" r:id="rId2"/>
  </sheets>
  <calcPr calcId="125725"/>
</workbook>
</file>

<file path=xl/calcChain.xml><?xml version="1.0" encoding="utf-8"?>
<calcChain xmlns="http://schemas.openxmlformats.org/spreadsheetml/2006/main">
  <c r="I5" i="1"/>
  <c r="Q5"/>
  <c r="M5"/>
  <c r="U5"/>
  <c r="I6"/>
  <c r="Q6"/>
  <c r="M6"/>
  <c r="U6"/>
  <c r="I8"/>
  <c r="Q8"/>
  <c r="E9"/>
  <c r="H9"/>
  <c r="P9"/>
  <c r="H10"/>
  <c r="P10"/>
  <c r="H11"/>
  <c r="P11"/>
  <c r="H12"/>
  <c r="P12"/>
  <c r="H13"/>
  <c r="P13"/>
  <c r="H14"/>
  <c r="P14"/>
  <c r="H15"/>
  <c r="P15"/>
  <c r="H16"/>
  <c r="P16"/>
  <c r="H17"/>
  <c r="P17"/>
  <c r="H18"/>
  <c r="P18"/>
  <c r="E19"/>
  <c r="H19"/>
  <c r="P19"/>
  <c r="B20"/>
  <c r="F20"/>
  <c r="H20"/>
  <c r="P20"/>
  <c r="I21"/>
  <c r="Q21"/>
  <c r="H22"/>
  <c r="P22"/>
  <c r="H23"/>
  <c r="P23"/>
  <c r="H24"/>
  <c r="P24"/>
  <c r="H25"/>
  <c r="P25"/>
  <c r="H26"/>
  <c r="P26"/>
  <c r="H27"/>
  <c r="P27"/>
  <c r="E28"/>
  <c r="H28"/>
  <c r="P28"/>
  <c r="B29"/>
  <c r="F29"/>
  <c r="H29"/>
  <c r="P29"/>
  <c r="I30"/>
  <c r="Q30"/>
  <c r="H31"/>
  <c r="P31"/>
  <c r="I32"/>
  <c r="Q32"/>
  <c r="H33"/>
  <c r="P33"/>
  <c r="H34"/>
  <c r="P34"/>
  <c r="H35"/>
  <c r="P35"/>
  <c r="H36"/>
  <c r="P36"/>
  <c r="H37"/>
  <c r="P37"/>
  <c r="E38"/>
  <c r="H38"/>
  <c r="P38"/>
  <c r="B39"/>
  <c r="F39"/>
  <c r="H39"/>
  <c r="P39"/>
  <c r="I40"/>
  <c r="Q40"/>
  <c r="H41"/>
  <c r="P41"/>
  <c r="E42"/>
  <c r="I42"/>
  <c r="Q42"/>
  <c r="H43"/>
  <c r="P43"/>
  <c r="H44"/>
  <c r="P44"/>
  <c r="H45"/>
  <c r="P45"/>
  <c r="H46"/>
  <c r="P46"/>
  <c r="H47"/>
  <c r="P47"/>
  <c r="H48"/>
  <c r="P48"/>
  <c r="E49"/>
  <c r="H49"/>
  <c r="P49"/>
  <c r="B50"/>
  <c r="F50"/>
  <c r="H50"/>
  <c r="P50"/>
  <c r="I51"/>
  <c r="Q51"/>
  <c r="H52"/>
  <c r="P52"/>
  <c r="I53"/>
  <c r="Q53"/>
  <c r="E54"/>
  <c r="H54"/>
  <c r="P54"/>
  <c r="E55"/>
  <c r="H55"/>
  <c r="P55"/>
  <c r="E56"/>
  <c r="H56"/>
  <c r="P56"/>
  <c r="H57"/>
  <c r="P57"/>
  <c r="H58"/>
  <c r="P58"/>
  <c r="M60"/>
  <c r="N60"/>
  <c r="O60"/>
  <c r="O62"/>
  <c r="B55"/>
  <c r="Q60"/>
  <c r="U60"/>
  <c r="W60"/>
  <c r="T60"/>
  <c r="U61"/>
  <c r="W61"/>
  <c r="W64"/>
  <c r="F55"/>
  <c r="V61"/>
  <c r="V64"/>
  <c r="F54"/>
  <c r="N62"/>
  <c r="B54"/>
  <c r="U62"/>
  <c r="W62"/>
  <c r="V62"/>
  <c r="V60"/>
  <c r="F31"/>
  <c r="F52"/>
  <c r="F56"/>
  <c r="F58"/>
  <c r="B31"/>
  <c r="B52"/>
  <c r="B56"/>
  <c r="B58"/>
</calcChain>
</file>

<file path=xl/sharedStrings.xml><?xml version="1.0" encoding="utf-8"?>
<sst xmlns="http://schemas.openxmlformats.org/spreadsheetml/2006/main" count="270" uniqueCount="149">
  <si>
    <t>SERVICE PUBLIC DE WALLONIE</t>
  </si>
  <si>
    <t>DIRECTION GENERALE OPERATIONNELLE AGRICULTURE,</t>
  </si>
  <si>
    <t xml:space="preserve"> RESSOURCES NATURELLES ET ENVIRONNEMENT</t>
  </si>
  <si>
    <t>Comptabilité :</t>
  </si>
  <si>
    <t>Remarques et calculs sur l'origine de plan</t>
  </si>
  <si>
    <t>P1</t>
  </si>
  <si>
    <t>P2</t>
  </si>
  <si>
    <t>Porc</t>
  </si>
  <si>
    <t>P3</t>
  </si>
  <si>
    <t>Volaille</t>
  </si>
  <si>
    <t>P4</t>
  </si>
  <si>
    <t>P5</t>
  </si>
  <si>
    <t>P6</t>
  </si>
  <si>
    <t>Tourisme - Artisanat</t>
  </si>
  <si>
    <t>P7</t>
  </si>
  <si>
    <t>P8</t>
  </si>
  <si>
    <t>Autres</t>
  </si>
  <si>
    <t>P9</t>
  </si>
  <si>
    <t>TOTAL = P</t>
  </si>
  <si>
    <t>P</t>
  </si>
  <si>
    <t>DPU</t>
  </si>
  <si>
    <t>A1</t>
  </si>
  <si>
    <t>MAE</t>
  </si>
  <si>
    <t>A2</t>
  </si>
  <si>
    <t>BIO</t>
  </si>
  <si>
    <t>A3</t>
  </si>
  <si>
    <t>IC (RD)</t>
  </si>
  <si>
    <t>A4</t>
  </si>
  <si>
    <t>VA</t>
  </si>
  <si>
    <t>A5</t>
  </si>
  <si>
    <t>A6</t>
  </si>
  <si>
    <t>TOTAL = A</t>
  </si>
  <si>
    <t>A</t>
  </si>
  <si>
    <t>F1</t>
  </si>
  <si>
    <t>F2</t>
  </si>
  <si>
    <t>F3</t>
  </si>
  <si>
    <t>F4</t>
  </si>
  <si>
    <t>F5</t>
  </si>
  <si>
    <t>F6</t>
  </si>
  <si>
    <t>F7</t>
  </si>
  <si>
    <t>Location - fermage</t>
  </si>
  <si>
    <t>TOTAL = F</t>
  </si>
  <si>
    <t>F</t>
  </si>
  <si>
    <t>EB</t>
  </si>
  <si>
    <t>C1</t>
  </si>
  <si>
    <t>C2</t>
  </si>
  <si>
    <t>R</t>
  </si>
  <si>
    <t>UT</t>
  </si>
  <si>
    <t>R/UT</t>
  </si>
  <si>
    <t>RU</t>
  </si>
  <si>
    <t>Capital (K)</t>
  </si>
  <si>
    <t>Taux net (i)</t>
  </si>
  <si>
    <t>Durée (t)</t>
  </si>
  <si>
    <t>Franchise (f)</t>
  </si>
  <si>
    <t>Intérêts</t>
  </si>
  <si>
    <t>CUMA, SCTC et GF</t>
  </si>
  <si>
    <t>en grisé</t>
  </si>
  <si>
    <t>Compta</t>
  </si>
  <si>
    <t>Origine</t>
  </si>
  <si>
    <t>Fin</t>
  </si>
  <si>
    <t>+</t>
  </si>
  <si>
    <t>-</t>
  </si>
  <si>
    <t>=</t>
  </si>
  <si>
    <t>PRODUCTION</t>
  </si>
  <si>
    <t>Autres productions animales</t>
  </si>
  <si>
    <t>Travaux pour tiers</t>
  </si>
  <si>
    <t>VENTES</t>
  </si>
  <si>
    <t>AUTO-CONSOMMATION</t>
  </si>
  <si>
    <t>VALORISATION DES PRODUITS NON-VENDUS EN STOCK</t>
  </si>
  <si>
    <t>ACHATS D'ANIMAUX</t>
  </si>
  <si>
    <t>+/-</t>
  </si>
  <si>
    <t>VARIATION D'INVENTAIRE DU BETAIL</t>
  </si>
  <si>
    <t>PRODUCTION-ANIMAUX</t>
  </si>
  <si>
    <t>VENTES DE PRODUITS ANIMAUX</t>
  </si>
  <si>
    <t>AUTO-CONSOMMATION  DE PRODUITS ANIMAUX</t>
  </si>
  <si>
    <t>VALORISATION DES PRODUITS  ANIMAUX NON-VENDUS EN STOCK</t>
  </si>
  <si>
    <t>VALORISATION DE LA PRODUCTION DE LA VIANDE DE L'EXERCICE (mouvement et accroissement)</t>
  </si>
  <si>
    <t>CHARGES OPERATIONNELLES AFFECTEES</t>
  </si>
  <si>
    <t>Engrais</t>
  </si>
  <si>
    <t>Semences</t>
  </si>
  <si>
    <t>Aliments et litières</t>
  </si>
  <si>
    <t>Phytos</t>
  </si>
  <si>
    <t>Travaux par tiers</t>
  </si>
  <si>
    <t>TOTAL = C</t>
  </si>
  <si>
    <t>MARGE BRUTE</t>
  </si>
  <si>
    <t>C</t>
  </si>
  <si>
    <t>AIDES NON PONCTUELLES</t>
  </si>
  <si>
    <t>Cultures agricoles commerçables</t>
  </si>
  <si>
    <t>Cultures agricoles fourragères</t>
  </si>
  <si>
    <t>Cultures horticoles</t>
  </si>
  <si>
    <t>Eau</t>
  </si>
  <si>
    <t>Frais Généraux</t>
  </si>
  <si>
    <t>EXCEDENT BRUT</t>
  </si>
  <si>
    <t>MO salariées</t>
  </si>
  <si>
    <t>AUTRES PRODUITS DE L'EXPLOITATION</t>
  </si>
  <si>
    <t>PRODUCTION-CULTURES</t>
  </si>
  <si>
    <t>Frais de cheptel et vétérinaire</t>
  </si>
  <si>
    <t>INTRA-CONSOMMATION (même exercice)</t>
  </si>
  <si>
    <t>INTRA CONSOMMATION (même exercice)</t>
  </si>
  <si>
    <t>P10</t>
  </si>
  <si>
    <t>P11</t>
  </si>
  <si>
    <t>PRODUCTIONS</t>
  </si>
  <si>
    <t>C3</t>
  </si>
  <si>
    <t>C4</t>
  </si>
  <si>
    <t>C5</t>
  </si>
  <si>
    <t>C6</t>
  </si>
  <si>
    <t>C7</t>
  </si>
  <si>
    <t>MB</t>
  </si>
  <si>
    <t xml:space="preserve">Autres </t>
  </si>
  <si>
    <t>E</t>
  </si>
  <si>
    <t>Energie</t>
  </si>
  <si>
    <t>Entretien</t>
  </si>
  <si>
    <t>EB = MB + A + E - F</t>
  </si>
  <si>
    <t>RESULTAT ISA</t>
  </si>
  <si>
    <t>K1</t>
  </si>
  <si>
    <t>K2</t>
  </si>
  <si>
    <t>CHARGES DE STRUCTURE</t>
  </si>
  <si>
    <t>CALCUL GLOBAL</t>
  </si>
  <si>
    <t>P1/P2/P3/P4/P5</t>
  </si>
  <si>
    <t>PRESTATIONS DE SERVICE</t>
  </si>
  <si>
    <t>PRODUCTION-TOURISME ET ARTISANAT</t>
  </si>
  <si>
    <t>PRODUCTION-TRAVAUX POUR TIERS ET AUTRES</t>
  </si>
  <si>
    <t>ACHATS</t>
  </si>
  <si>
    <t>STOCK DEBUT DES MATIERES PREMIERES ACHETEES</t>
  </si>
  <si>
    <t>STOCK FIN DES MATIERES PREMIERES ACHETEES</t>
  </si>
  <si>
    <t>REMISES DIRECTES</t>
  </si>
  <si>
    <t>COUTS DES SERVICES</t>
  </si>
  <si>
    <t>UTILISATION EN COURS D'EXERCICE DES PRODUCTIONS DE L'EXPLOITATION DES EXERCICES PRECEDENTS</t>
  </si>
  <si>
    <t>P6/P7/P8</t>
  </si>
  <si>
    <t>ACHATS DE PRODUITS DESTINES A ÊTRE VENDUS SANS ÊTRE ENTRE DANS UN PROCESSUS DE FABRICATION</t>
  </si>
  <si>
    <t xml:space="preserve"> =&gt; valeur des animaux à l'inventaire de sortie + vente + mort - né - achats - valeur des animaux à l'inventaire d'entrée</t>
  </si>
  <si>
    <t>P10/P11</t>
  </si>
  <si>
    <t>DEPARTEMENT DES AIDES - DIRECTION DES STRUCTURES AGRICOLES</t>
  </si>
  <si>
    <t>Intérêts nets annuels moyens</t>
  </si>
  <si>
    <t>Amortissement annuel moyen</t>
  </si>
  <si>
    <t>Amortis. Moy./an</t>
  </si>
  <si>
    <t>Intérêts moy./an</t>
  </si>
  <si>
    <t>D</t>
  </si>
  <si>
    <t>M</t>
  </si>
  <si>
    <t>I</t>
  </si>
  <si>
    <t>Bovins : - Lait</t>
  </si>
  <si>
    <r>
      <t>Bovins :</t>
    </r>
    <r>
      <rPr>
        <sz val="9"/>
        <rFont val="Arial"/>
        <family val="2"/>
      </rPr>
      <t xml:space="preserve"> - Viande</t>
    </r>
  </si>
  <si>
    <t>Calculs des indicateurs en fin de plan</t>
  </si>
  <si>
    <t>R = EB - K1 - K2</t>
  </si>
  <si>
    <t>DOSSIER</t>
  </si>
  <si>
    <t>N° PRODUCTEUR</t>
  </si>
  <si>
    <t>MB = P - C</t>
  </si>
  <si>
    <t>###########</t>
  </si>
  <si>
    <t>couverture tourniere haies fauche tardive</t>
  </si>
</sst>
</file>

<file path=xl/styles.xml><?xml version="1.0" encoding="utf-8"?>
<styleSheet xmlns="http://schemas.openxmlformats.org/spreadsheetml/2006/main">
  <numFmts count="1">
    <numFmt numFmtId="170" formatCode="_-* #,##0.00\ &quot;€&quot;_-;\-* #,##0.00\ &quot;€&quot;_-;_-* &quot;-&quot;??\ &quot;€&quot;_-;_-@_-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quotePrefix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6" xfId="0" applyBorder="1"/>
    <xf numFmtId="0" fontId="0" fillId="0" borderId="7" xfId="0" quotePrefix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2" xfId="0" quotePrefix="1" applyBorder="1" applyAlignment="1">
      <alignment horizontal="right"/>
    </xf>
    <xf numFmtId="0" fontId="0" fillId="0" borderId="7" xfId="0" quotePrefix="1" applyBorder="1"/>
    <xf numFmtId="0" fontId="2" fillId="0" borderId="4" xfId="0" applyFont="1" applyBorder="1"/>
    <xf numFmtId="0" fontId="2" fillId="0" borderId="0" xfId="0" quotePrefix="1" applyFont="1" applyBorder="1"/>
    <xf numFmtId="0" fontId="0" fillId="0" borderId="7" xfId="0" applyBorder="1" applyAlignment="1">
      <alignment horizontal="right"/>
    </xf>
    <xf numFmtId="0" fontId="4" fillId="2" borderId="9" xfId="0" applyFont="1" applyFill="1" applyBorder="1" applyProtection="1">
      <protection locked="0"/>
    </xf>
    <xf numFmtId="0" fontId="4" fillId="0" borderId="9" xfId="0" applyFont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70" fontId="0" fillId="0" borderId="12" xfId="1" applyFont="1" applyFill="1" applyBorder="1" applyProtection="1">
      <protection locked="0"/>
    </xf>
    <xf numFmtId="170" fontId="0" fillId="0" borderId="13" xfId="1" applyFont="1" applyFill="1" applyBorder="1" applyProtection="1">
      <protection locked="0"/>
    </xf>
    <xf numFmtId="170" fontId="0" fillId="2" borderId="13" xfId="1" applyFont="1" applyFill="1" applyBorder="1" applyProtection="1">
      <protection locked="0"/>
    </xf>
    <xf numFmtId="170" fontId="0" fillId="2" borderId="14" xfId="1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0" xfId="0" applyFont="1" applyFill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15" xfId="0" applyFont="1" applyBorder="1" applyProtection="1"/>
    <xf numFmtId="0" fontId="3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</xf>
    <xf numFmtId="0" fontId="3" fillId="0" borderId="18" xfId="0" applyFont="1" applyBorder="1" applyProtection="1"/>
    <xf numFmtId="0" fontId="4" fillId="0" borderId="19" xfId="0" applyFont="1" applyBorder="1" applyAlignment="1" applyProtection="1">
      <alignment horizontal="left"/>
    </xf>
    <xf numFmtId="0" fontId="3" fillId="0" borderId="20" xfId="0" applyFont="1" applyBorder="1" applyProtection="1"/>
    <xf numFmtId="0" fontId="5" fillId="0" borderId="17" xfId="0" applyFont="1" applyBorder="1" applyAlignment="1" applyProtection="1">
      <alignment horizontal="left"/>
    </xf>
    <xf numFmtId="0" fontId="5" fillId="0" borderId="19" xfId="0" applyFont="1" applyBorder="1" applyAlignment="1" applyProtection="1">
      <alignment horizontal="left"/>
    </xf>
    <xf numFmtId="0" fontId="4" fillId="0" borderId="9" xfId="0" applyFont="1" applyBorder="1" applyProtection="1"/>
    <xf numFmtId="0" fontId="4" fillId="0" borderId="13" xfId="0" applyFont="1" applyBorder="1" applyProtection="1"/>
    <xf numFmtId="0" fontId="4" fillId="2" borderId="9" xfId="0" applyFont="1" applyFill="1" applyBorder="1" applyProtection="1"/>
    <xf numFmtId="0" fontId="3" fillId="2" borderId="18" xfId="0" applyFont="1" applyFill="1" applyBorder="1" applyProtection="1"/>
    <xf numFmtId="0" fontId="4" fillId="2" borderId="13" xfId="0" applyFont="1" applyFill="1" applyBorder="1" applyProtection="1"/>
    <xf numFmtId="0" fontId="3" fillId="2" borderId="20" xfId="0" applyFont="1" applyFill="1" applyBorder="1" applyProtection="1"/>
    <xf numFmtId="0" fontId="3" fillId="3" borderId="12" xfId="0" applyFont="1" applyFill="1" applyBorder="1" applyProtection="1"/>
    <xf numFmtId="0" fontId="3" fillId="3" borderId="21" xfId="0" applyFont="1" applyFill="1" applyBorder="1" applyProtection="1"/>
    <xf numFmtId="0" fontId="3" fillId="3" borderId="14" xfId="0" applyFont="1" applyFill="1" applyBorder="1" applyProtection="1"/>
    <xf numFmtId="0" fontId="3" fillId="3" borderId="20" xfId="0" applyFont="1" applyFill="1" applyBorder="1" applyProtection="1"/>
    <xf numFmtId="0" fontId="3" fillId="0" borderId="15" xfId="0" applyFont="1" applyFill="1" applyBorder="1" applyProtection="1"/>
    <xf numFmtId="0" fontId="4" fillId="0" borderId="9" xfId="0" applyFont="1" applyFill="1" applyBorder="1" applyProtection="1"/>
    <xf numFmtId="0" fontId="3" fillId="0" borderId="18" xfId="0" applyFont="1" applyFill="1" applyBorder="1" applyProtection="1"/>
    <xf numFmtId="0" fontId="4" fillId="0" borderId="13" xfId="0" applyFont="1" applyFill="1" applyBorder="1" applyProtection="1"/>
    <xf numFmtId="0" fontId="3" fillId="3" borderId="22" xfId="0" applyFont="1" applyFill="1" applyBorder="1" applyProtection="1"/>
    <xf numFmtId="0" fontId="3" fillId="0" borderId="16" xfId="0" applyFont="1" applyBorder="1" applyProtection="1"/>
    <xf numFmtId="0" fontId="3" fillId="3" borderId="12" xfId="0" applyFont="1" applyFill="1" applyBorder="1" applyAlignment="1" applyProtection="1">
      <alignment horizontal="left"/>
    </xf>
    <xf numFmtId="0" fontId="3" fillId="3" borderId="14" xfId="0" applyFont="1" applyFill="1" applyBorder="1" applyAlignment="1" applyProtection="1">
      <alignment horizontal="left"/>
    </xf>
    <xf numFmtId="0" fontId="3" fillId="0" borderId="21" xfId="0" applyFont="1" applyBorder="1" applyProtection="1"/>
    <xf numFmtId="0" fontId="3" fillId="0" borderId="21" xfId="0" applyFont="1" applyFill="1" applyBorder="1" applyProtection="1"/>
    <xf numFmtId="0" fontId="3" fillId="2" borderId="9" xfId="0" applyFont="1" applyFill="1" applyBorder="1" applyProtection="1"/>
    <xf numFmtId="0" fontId="3" fillId="2" borderId="13" xfId="0" applyFont="1" applyFill="1" applyBorder="1" applyProtection="1"/>
    <xf numFmtId="0" fontId="3" fillId="3" borderId="9" xfId="0" applyFont="1" applyFill="1" applyBorder="1" applyProtection="1"/>
    <xf numFmtId="0" fontId="3" fillId="3" borderId="18" xfId="0" applyFont="1" applyFill="1" applyBorder="1" applyProtection="1"/>
    <xf numFmtId="0" fontId="3" fillId="3" borderId="13" xfId="0" applyFont="1" applyFill="1" applyBorder="1" applyProtection="1"/>
    <xf numFmtId="0" fontId="4" fillId="0" borderId="23" xfId="0" applyFont="1" applyBorder="1" applyProtection="1"/>
    <xf numFmtId="0" fontId="4" fillId="0" borderId="24" xfId="0" applyFont="1" applyBorder="1" applyProtection="1"/>
    <xf numFmtId="0" fontId="3" fillId="0" borderId="12" xfId="0" applyFont="1" applyBorder="1" applyProtection="1"/>
    <xf numFmtId="0" fontId="3" fillId="0" borderId="14" xfId="0" applyFont="1" applyBorder="1" applyProtection="1"/>
    <xf numFmtId="0" fontId="3" fillId="0" borderId="25" xfId="0" applyFont="1" applyBorder="1" applyProtection="1"/>
    <xf numFmtId="0" fontId="4" fillId="0" borderId="15" xfId="0" applyFont="1" applyFill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29" xfId="0" applyFont="1" applyBorder="1" applyProtection="1"/>
    <xf numFmtId="0" fontId="3" fillId="2" borderId="30" xfId="0" applyFont="1" applyFill="1" applyBorder="1" applyProtection="1"/>
    <xf numFmtId="170" fontId="0" fillId="0" borderId="11" xfId="1" applyFont="1" applyFill="1" applyBorder="1" applyProtection="1"/>
    <xf numFmtId="170" fontId="0" fillId="0" borderId="31" xfId="1" applyFont="1" applyFill="1" applyBorder="1" applyProtection="1"/>
    <xf numFmtId="170" fontId="0" fillId="0" borderId="10" xfId="1" applyFont="1" applyFill="1" applyBorder="1" applyProtection="1"/>
    <xf numFmtId="170" fontId="0" fillId="0" borderId="32" xfId="1" applyFont="1" applyFill="1" applyBorder="1" applyProtection="1"/>
    <xf numFmtId="0" fontId="3" fillId="0" borderId="0" xfId="0" applyFont="1" applyFill="1" applyBorder="1" applyProtection="1"/>
    <xf numFmtId="0" fontId="0" fillId="0" borderId="0" xfId="0" applyProtection="1"/>
    <xf numFmtId="0" fontId="2" fillId="2" borderId="26" xfId="0" applyFont="1" applyFill="1" applyBorder="1" applyProtection="1"/>
    <xf numFmtId="0" fontId="2" fillId="2" borderId="18" xfId="0" applyFont="1" applyFill="1" applyBorder="1" applyProtection="1"/>
    <xf numFmtId="170" fontId="0" fillId="2" borderId="10" xfId="1" applyFont="1" applyFill="1" applyBorder="1" applyProtection="1"/>
    <xf numFmtId="170" fontId="0" fillId="2" borderId="32" xfId="1" applyFont="1" applyFill="1" applyBorder="1" applyProtection="1"/>
    <xf numFmtId="0" fontId="2" fillId="2" borderId="12" xfId="0" applyFont="1" applyFill="1" applyBorder="1" applyProtection="1"/>
    <xf numFmtId="170" fontId="0" fillId="2" borderId="11" xfId="1" applyFont="1" applyFill="1" applyBorder="1" applyProtection="1"/>
    <xf numFmtId="170" fontId="0" fillId="2" borderId="31" xfId="1" applyFont="1" applyFill="1" applyBorder="1" applyProtection="1"/>
    <xf numFmtId="0" fontId="2" fillId="2" borderId="21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23" xfId="0" applyFont="1" applyFill="1" applyBorder="1" applyProtection="1"/>
    <xf numFmtId="0" fontId="3" fillId="0" borderId="6" xfId="0" applyFont="1" applyBorder="1" applyProtection="1"/>
    <xf numFmtId="0" fontId="3" fillId="3" borderId="25" xfId="0" applyFont="1" applyFill="1" applyBorder="1" applyProtection="1"/>
    <xf numFmtId="10" fontId="0" fillId="0" borderId="11" xfId="0" applyNumberFormat="1" applyFill="1" applyBorder="1" applyProtection="1"/>
    <xf numFmtId="1" fontId="0" fillId="0" borderId="11" xfId="0" applyNumberFormat="1" applyFill="1" applyBorder="1" applyProtection="1"/>
    <xf numFmtId="9" fontId="0" fillId="0" borderId="10" xfId="3" applyFont="1" applyFill="1" applyBorder="1" applyProtection="1"/>
    <xf numFmtId="1" fontId="0" fillId="0" borderId="10" xfId="0" applyNumberFormat="1" applyFill="1" applyBorder="1" applyProtection="1"/>
    <xf numFmtId="9" fontId="0" fillId="2" borderId="10" xfId="3" applyFont="1" applyFill="1" applyBorder="1" applyProtection="1"/>
    <xf numFmtId="1" fontId="0" fillId="2" borderId="10" xfId="0" applyNumberFormat="1" applyFill="1" applyBorder="1" applyProtection="1"/>
    <xf numFmtId="0" fontId="0" fillId="2" borderId="10" xfId="0" applyNumberFormat="1" applyFill="1" applyBorder="1" applyProtection="1"/>
    <xf numFmtId="9" fontId="0" fillId="2" borderId="11" xfId="3" applyFont="1" applyFill="1" applyBorder="1" applyProtection="1"/>
    <xf numFmtId="1" fontId="0" fillId="2" borderId="11" xfId="0" applyNumberFormat="1" applyFill="1" applyBorder="1" applyProtection="1"/>
    <xf numFmtId="0" fontId="0" fillId="2" borderId="11" xfId="0" applyNumberFormat="1" applyFill="1" applyBorder="1" applyProtection="1"/>
    <xf numFmtId="170" fontId="0" fillId="2" borderId="27" xfId="1" applyFont="1" applyFill="1" applyBorder="1" applyProtection="1">
      <protection locked="0"/>
    </xf>
    <xf numFmtId="170" fontId="0" fillId="2" borderId="28" xfId="1" applyFont="1" applyFill="1" applyBorder="1" applyProtection="1">
      <protection locked="0"/>
    </xf>
    <xf numFmtId="170" fontId="0" fillId="2" borderId="33" xfId="1" applyFont="1" applyFill="1" applyBorder="1" applyProtection="1">
      <protection locked="0"/>
    </xf>
    <xf numFmtId="170" fontId="0" fillId="2" borderId="34" xfId="1" applyFont="1" applyFill="1" applyBorder="1" applyProtection="1">
      <protection locked="0"/>
    </xf>
    <xf numFmtId="4" fontId="4" fillId="0" borderId="11" xfId="2" applyNumberFormat="1" applyFont="1" applyBorder="1" applyAlignment="1" applyProtection="1">
      <alignment horizontal="center"/>
    </xf>
    <xf numFmtId="4" fontId="4" fillId="0" borderId="31" xfId="2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170" fontId="3" fillId="3" borderId="11" xfId="0" applyNumberFormat="1" applyFont="1" applyFill="1" applyBorder="1" applyAlignment="1" applyProtection="1">
      <alignment horizontal="center"/>
    </xf>
    <xf numFmtId="170" fontId="3" fillId="3" borderId="46" xfId="0" applyNumberFormat="1" applyFont="1" applyFill="1" applyBorder="1" applyAlignment="1" applyProtection="1">
      <alignment horizontal="center"/>
    </xf>
    <xf numFmtId="4" fontId="4" fillId="0" borderId="46" xfId="2" applyNumberFormat="1" applyFont="1" applyBorder="1" applyAlignment="1" applyProtection="1">
      <alignment horizontal="center"/>
    </xf>
    <xf numFmtId="170" fontId="3" fillId="3" borderId="10" xfId="2" applyFont="1" applyFill="1" applyBorder="1" applyAlignment="1" applyProtection="1">
      <alignment horizontal="center"/>
    </xf>
    <xf numFmtId="170" fontId="3" fillId="3" borderId="47" xfId="2" applyFont="1" applyFill="1" applyBorder="1" applyAlignment="1" applyProtection="1">
      <alignment horizontal="center"/>
    </xf>
    <xf numFmtId="170" fontId="4" fillId="2" borderId="10" xfId="2" applyFont="1" applyFill="1" applyBorder="1" applyAlignment="1" applyProtection="1">
      <alignment horizontal="center"/>
    </xf>
    <xf numFmtId="170" fontId="4" fillId="2" borderId="47" xfId="2" applyFont="1" applyFill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48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170" fontId="3" fillId="3" borderId="39" xfId="0" applyNumberFormat="1" applyFont="1" applyFill="1" applyBorder="1" applyAlignment="1" applyProtection="1">
      <alignment horizontal="center"/>
    </xf>
    <xf numFmtId="170" fontId="4" fillId="0" borderId="10" xfId="2" applyFont="1" applyBorder="1" applyAlignment="1" applyProtection="1">
      <alignment horizontal="center"/>
      <protection locked="0"/>
    </xf>
    <xf numFmtId="170" fontId="4" fillId="0" borderId="47" xfId="2" applyFont="1" applyBorder="1" applyAlignment="1" applyProtection="1">
      <alignment horizontal="center"/>
      <protection locked="0"/>
    </xf>
    <xf numFmtId="170" fontId="4" fillId="2" borderId="10" xfId="2" applyFont="1" applyFill="1" applyBorder="1" applyAlignment="1" applyProtection="1">
      <alignment horizontal="center"/>
      <protection locked="0"/>
    </xf>
    <xf numFmtId="170" fontId="4" fillId="2" borderId="47" xfId="2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/>
    </xf>
    <xf numFmtId="170" fontId="4" fillId="0" borderId="37" xfId="2" applyFont="1" applyBorder="1" applyAlignment="1" applyProtection="1">
      <alignment horizontal="center"/>
      <protection locked="0"/>
    </xf>
    <xf numFmtId="170" fontId="3" fillId="3" borderId="32" xfId="2" applyFont="1" applyFill="1" applyBorder="1" applyAlignment="1" applyProtection="1">
      <alignment horizontal="center"/>
    </xf>
    <xf numFmtId="170" fontId="4" fillId="2" borderId="32" xfId="2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37" xfId="0" applyFont="1" applyFill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 applyProtection="1">
      <alignment horizontal="center"/>
      <protection locked="0"/>
    </xf>
    <xf numFmtId="0" fontId="3" fillId="3" borderId="43" xfId="0" applyFont="1" applyFill="1" applyBorder="1" applyAlignment="1" applyProtection="1">
      <alignment horizontal="center"/>
      <protection locked="0"/>
    </xf>
    <xf numFmtId="170" fontId="4" fillId="2" borderId="32" xfId="2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170" fontId="3" fillId="3" borderId="31" xfId="0" applyNumberFormat="1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 applyProtection="1">
      <alignment horizontal="center"/>
      <protection locked="0"/>
    </xf>
    <xf numFmtId="0" fontId="3" fillId="3" borderId="40" xfId="0" applyFont="1" applyFill="1" applyBorder="1" applyAlignment="1" applyProtection="1">
      <alignment horizontal="center"/>
      <protection locked="0"/>
    </xf>
    <xf numFmtId="170" fontId="4" fillId="0" borderId="32" xfId="2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70" fontId="4" fillId="2" borderId="38" xfId="2" applyFont="1" applyFill="1" applyBorder="1" applyAlignment="1" applyProtection="1">
      <alignment horizontal="center"/>
      <protection locked="0"/>
    </xf>
    <xf numFmtId="170" fontId="4" fillId="2" borderId="37" xfId="2" applyFont="1" applyFill="1" applyBorder="1" applyAlignment="1" applyProtection="1">
      <alignment horizontal="center"/>
      <protection locked="0"/>
    </xf>
    <xf numFmtId="170" fontId="4" fillId="0" borderId="38" xfId="2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170" fontId="3" fillId="3" borderId="40" xfId="0" applyNumberFormat="1" applyFont="1" applyFill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4">
    <cellStyle name="Euro" xfId="1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1009650</xdr:colOff>
      <xdr:row>3</xdr:row>
      <xdr:rowOff>114300</xdr:rowOff>
    </xdr:to>
    <xdr:pic>
      <xdr:nvPicPr>
        <xdr:cNvPr id="1058" name="Picture 1" descr="C:\Documents and Settings\bartel\Mes documents\Mes images\header_logo_spw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933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0</xdr:row>
      <xdr:rowOff>47625</xdr:rowOff>
    </xdr:from>
    <xdr:to>
      <xdr:col>8</xdr:col>
      <xdr:colOff>723900</xdr:colOff>
      <xdr:row>3</xdr:row>
      <xdr:rowOff>123825</xdr:rowOff>
    </xdr:to>
    <xdr:pic>
      <xdr:nvPicPr>
        <xdr:cNvPr id="1059" name="Picture 2" descr="C:\Documents and Settings\bartel\Mes documents\Mes images\header_logo_spw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47625"/>
          <a:ext cx="933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38100</xdr:rowOff>
    </xdr:from>
    <xdr:to>
      <xdr:col>16</xdr:col>
      <xdr:colOff>704850</xdr:colOff>
      <xdr:row>3</xdr:row>
      <xdr:rowOff>114300</xdr:rowOff>
    </xdr:to>
    <xdr:pic>
      <xdr:nvPicPr>
        <xdr:cNvPr id="1060" name="Picture 3" descr="C:\Documents and Settings\bartel\Mes documents\Mes images\header_logo_spw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38100"/>
          <a:ext cx="933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Normal="100" zoomScaleSheetLayoutView="100" workbookViewId="0">
      <selection activeCell="I14" sqref="I14:O14"/>
    </sheetView>
  </sheetViews>
  <sheetFormatPr baseColWidth="10" defaultRowHeight="12"/>
  <cols>
    <col min="1" max="1" width="28.42578125" style="37" customWidth="1"/>
    <col min="2" max="3" width="8.42578125" style="37" customWidth="1"/>
    <col min="4" max="4" width="4.140625" style="37" bestFit="1" customWidth="1"/>
    <col min="5" max="5" width="28.42578125" style="37" customWidth="1"/>
    <col min="6" max="7" width="8.42578125" style="37" customWidth="1"/>
    <col min="8" max="8" width="4.140625" style="37" bestFit="1" customWidth="1"/>
    <col min="9" max="9" width="12.85546875" style="37" customWidth="1"/>
    <col min="10" max="10" width="11.85546875" style="37" customWidth="1"/>
    <col min="11" max="11" width="8.85546875" style="37" customWidth="1"/>
    <col min="12" max="12" width="12.42578125" style="37" customWidth="1"/>
    <col min="13" max="13" width="12.7109375" style="37" customWidth="1"/>
    <col min="14" max="15" width="16.28515625" style="37" customWidth="1"/>
    <col min="16" max="16" width="4.140625" style="37" bestFit="1" customWidth="1"/>
    <col min="17" max="17" width="14.42578125" style="32" customWidth="1"/>
    <col min="18" max="18" width="11.85546875" style="32" customWidth="1"/>
    <col min="19" max="19" width="8.85546875" style="32" customWidth="1"/>
    <col min="20" max="20" width="12.42578125" style="32" customWidth="1"/>
    <col min="21" max="21" width="12.7109375" style="32" customWidth="1"/>
    <col min="22" max="23" width="16.28515625" style="32" customWidth="1"/>
    <col min="24" max="16384" width="11.42578125" style="32"/>
  </cols>
  <sheetData>
    <row r="1" spans="1:23">
      <c r="A1" s="30"/>
      <c r="B1" s="169" t="s">
        <v>0</v>
      </c>
      <c r="C1" s="169"/>
      <c r="D1" s="169"/>
      <c r="E1" s="169"/>
      <c r="F1" s="169"/>
      <c r="G1" s="175"/>
      <c r="H1" s="30"/>
      <c r="I1" s="31"/>
      <c r="J1" s="169" t="s">
        <v>0</v>
      </c>
      <c r="K1" s="169"/>
      <c r="L1" s="169"/>
      <c r="M1" s="169"/>
      <c r="N1" s="169"/>
      <c r="O1" s="175"/>
      <c r="P1" s="30"/>
      <c r="Q1" s="31"/>
      <c r="R1" s="169" t="s">
        <v>0</v>
      </c>
      <c r="S1" s="169"/>
      <c r="T1" s="169"/>
      <c r="U1" s="169"/>
      <c r="V1" s="169"/>
      <c r="W1" s="175"/>
    </row>
    <row r="2" spans="1:23">
      <c r="A2" s="33"/>
      <c r="B2" s="176" t="s">
        <v>1</v>
      </c>
      <c r="C2" s="176"/>
      <c r="D2" s="176"/>
      <c r="E2" s="176"/>
      <c r="F2" s="176"/>
      <c r="G2" s="177"/>
      <c r="H2" s="33"/>
      <c r="I2" s="34"/>
      <c r="J2" s="176" t="s">
        <v>1</v>
      </c>
      <c r="K2" s="176"/>
      <c r="L2" s="176"/>
      <c r="M2" s="176"/>
      <c r="N2" s="176"/>
      <c r="O2" s="177"/>
      <c r="P2" s="33"/>
      <c r="Q2" s="34"/>
      <c r="R2" s="176" t="s">
        <v>1</v>
      </c>
      <c r="S2" s="176"/>
      <c r="T2" s="176"/>
      <c r="U2" s="176"/>
      <c r="V2" s="176"/>
      <c r="W2" s="177"/>
    </row>
    <row r="3" spans="1:23">
      <c r="A3" s="33"/>
      <c r="B3" s="176" t="s">
        <v>2</v>
      </c>
      <c r="C3" s="176"/>
      <c r="D3" s="176"/>
      <c r="E3" s="176"/>
      <c r="F3" s="176"/>
      <c r="G3" s="177"/>
      <c r="H3" s="33"/>
      <c r="I3" s="34"/>
      <c r="J3" s="176" t="s">
        <v>2</v>
      </c>
      <c r="K3" s="176"/>
      <c r="L3" s="176"/>
      <c r="M3" s="176"/>
      <c r="N3" s="176"/>
      <c r="O3" s="177"/>
      <c r="P3" s="33"/>
      <c r="Q3" s="34"/>
      <c r="R3" s="176" t="s">
        <v>2</v>
      </c>
      <c r="S3" s="176"/>
      <c r="T3" s="176"/>
      <c r="U3" s="176"/>
      <c r="V3" s="176"/>
      <c r="W3" s="177"/>
    </row>
    <row r="4" spans="1:23" ht="12.75" thickBot="1">
      <c r="A4" s="33"/>
      <c r="B4" s="176" t="s">
        <v>132</v>
      </c>
      <c r="C4" s="176"/>
      <c r="D4" s="178"/>
      <c r="E4" s="176"/>
      <c r="F4" s="176"/>
      <c r="G4" s="177"/>
      <c r="H4" s="35"/>
      <c r="I4" s="36"/>
      <c r="J4" s="178" t="s">
        <v>132</v>
      </c>
      <c r="K4" s="178"/>
      <c r="L4" s="178"/>
      <c r="M4" s="176"/>
      <c r="N4" s="176"/>
      <c r="O4" s="177"/>
      <c r="P4" s="35"/>
      <c r="Q4" s="36"/>
      <c r="R4" s="178" t="s">
        <v>132</v>
      </c>
      <c r="S4" s="178"/>
      <c r="T4" s="178"/>
      <c r="U4" s="176"/>
      <c r="V4" s="176"/>
      <c r="W4" s="177"/>
    </row>
    <row r="5" spans="1:23" ht="13.5" customHeight="1">
      <c r="A5" s="157" t="s">
        <v>144</v>
      </c>
      <c r="B5" s="158"/>
      <c r="C5" s="159"/>
      <c r="E5" s="128" t="s">
        <v>145</v>
      </c>
      <c r="F5" s="129"/>
      <c r="G5" s="155"/>
      <c r="H5" s="38"/>
      <c r="I5" s="157" t="str">
        <f>A5</f>
        <v>DOSSIER</v>
      </c>
      <c r="J5" s="158"/>
      <c r="K5" s="158"/>
      <c r="L5" s="158"/>
      <c r="M5" s="128" t="str">
        <f>E5</f>
        <v>N° PRODUCTEUR</v>
      </c>
      <c r="N5" s="129"/>
      <c r="O5" s="155"/>
      <c r="P5" s="38"/>
      <c r="Q5" s="157" t="str">
        <f>I5</f>
        <v>DOSSIER</v>
      </c>
      <c r="R5" s="158"/>
      <c r="S5" s="158"/>
      <c r="T5" s="158"/>
      <c r="U5" s="128" t="str">
        <f>M5</f>
        <v>N° PRODUCTEUR</v>
      </c>
      <c r="V5" s="129"/>
      <c r="W5" s="155"/>
    </row>
    <row r="6" spans="1:23" ht="13.5" customHeight="1" thickBot="1">
      <c r="A6" s="118"/>
      <c r="B6" s="119"/>
      <c r="C6" s="120"/>
      <c r="E6" s="118"/>
      <c r="F6" s="119"/>
      <c r="G6" s="120"/>
      <c r="H6" s="38"/>
      <c r="I6" s="182">
        <f>A6</f>
        <v>0</v>
      </c>
      <c r="J6" s="183"/>
      <c r="K6" s="183"/>
      <c r="L6" s="183"/>
      <c r="M6" s="184">
        <f>E6</f>
        <v>0</v>
      </c>
      <c r="N6" s="185"/>
      <c r="O6" s="186"/>
      <c r="P6" s="38"/>
      <c r="Q6" s="182">
        <f>I6</f>
        <v>0</v>
      </c>
      <c r="R6" s="183"/>
      <c r="S6" s="183"/>
      <c r="T6" s="183"/>
      <c r="U6" s="184">
        <f>M6</f>
        <v>0</v>
      </c>
      <c r="V6" s="185"/>
      <c r="W6" s="186"/>
    </row>
    <row r="7" spans="1:23" ht="13.5" customHeight="1" thickBot="1">
      <c r="A7" s="100" t="s">
        <v>3</v>
      </c>
      <c r="B7" s="173">
        <v>2008</v>
      </c>
      <c r="C7" s="174"/>
      <c r="E7" s="100" t="s">
        <v>3</v>
      </c>
      <c r="F7" s="173">
        <v>2010</v>
      </c>
      <c r="G7" s="174"/>
      <c r="I7" s="187" t="s">
        <v>4</v>
      </c>
      <c r="J7" s="188"/>
      <c r="K7" s="188"/>
      <c r="L7" s="188"/>
      <c r="M7" s="178"/>
      <c r="N7" s="178"/>
      <c r="O7" s="189"/>
      <c r="Q7" s="187" t="s">
        <v>142</v>
      </c>
      <c r="R7" s="188"/>
      <c r="S7" s="188"/>
      <c r="T7" s="188"/>
      <c r="U7" s="178"/>
      <c r="V7" s="178"/>
      <c r="W7" s="189"/>
    </row>
    <row r="8" spans="1:23" ht="12.75" customHeight="1">
      <c r="A8" s="128" t="s">
        <v>101</v>
      </c>
      <c r="B8" s="129"/>
      <c r="C8" s="130"/>
      <c r="D8" s="39"/>
      <c r="E8" s="154" t="s">
        <v>101</v>
      </c>
      <c r="F8" s="129"/>
      <c r="G8" s="155"/>
      <c r="H8" s="40"/>
      <c r="I8" s="157" t="str">
        <f>A8</f>
        <v>PRODUCTIONS</v>
      </c>
      <c r="J8" s="158"/>
      <c r="K8" s="158"/>
      <c r="L8" s="158"/>
      <c r="M8" s="158"/>
      <c r="N8" s="158"/>
      <c r="O8" s="159"/>
      <c r="P8" s="40"/>
      <c r="Q8" s="157" t="str">
        <f>I8</f>
        <v>PRODUCTIONS</v>
      </c>
      <c r="R8" s="158"/>
      <c r="S8" s="158"/>
      <c r="T8" s="158"/>
      <c r="U8" s="158"/>
      <c r="V8" s="158"/>
      <c r="W8" s="159"/>
    </row>
    <row r="9" spans="1:23" ht="12.75" customHeight="1">
      <c r="A9" s="41" t="s">
        <v>140</v>
      </c>
      <c r="B9" s="134"/>
      <c r="C9" s="135"/>
      <c r="D9" s="42" t="s">
        <v>5</v>
      </c>
      <c r="E9" s="43" t="str">
        <f>A9</f>
        <v>Bovins : - Lait</v>
      </c>
      <c r="F9" s="134"/>
      <c r="G9" s="164"/>
      <c r="H9" s="44" t="str">
        <f>D9</f>
        <v>P1</v>
      </c>
      <c r="I9" s="190"/>
      <c r="J9" s="191"/>
      <c r="K9" s="191"/>
      <c r="L9" s="191"/>
      <c r="M9" s="191"/>
      <c r="N9" s="191"/>
      <c r="O9" s="192"/>
      <c r="P9" s="44" t="str">
        <f>H9</f>
        <v>P1</v>
      </c>
      <c r="Q9" s="190"/>
      <c r="R9" s="191"/>
      <c r="S9" s="191"/>
      <c r="T9" s="191"/>
      <c r="U9" s="191"/>
      <c r="V9" s="191"/>
      <c r="W9" s="192"/>
    </row>
    <row r="10" spans="1:23">
      <c r="A10" s="45" t="s">
        <v>141</v>
      </c>
      <c r="B10" s="135"/>
      <c r="C10" s="144"/>
      <c r="D10" s="42" t="s">
        <v>6</v>
      </c>
      <c r="E10" s="46" t="s">
        <v>141</v>
      </c>
      <c r="F10" s="135"/>
      <c r="G10" s="172"/>
      <c r="H10" s="44" t="str">
        <f t="shared" ref="H10:H58" si="0">D10</f>
        <v>P2</v>
      </c>
      <c r="I10" s="165"/>
      <c r="J10" s="166"/>
      <c r="K10" s="166"/>
      <c r="L10" s="166"/>
      <c r="M10" s="166"/>
      <c r="N10" s="166"/>
      <c r="O10" s="167"/>
      <c r="P10" s="44" t="str">
        <f t="shared" ref="P10:P58" si="1">H10</f>
        <v>P2</v>
      </c>
      <c r="Q10" s="165"/>
      <c r="R10" s="166"/>
      <c r="S10" s="166"/>
      <c r="T10" s="166"/>
      <c r="U10" s="166"/>
      <c r="V10" s="166"/>
      <c r="W10" s="167"/>
    </row>
    <row r="11" spans="1:23">
      <c r="A11" s="47" t="s">
        <v>7</v>
      </c>
      <c r="B11" s="134"/>
      <c r="C11" s="135"/>
      <c r="D11" s="42" t="s">
        <v>8</v>
      </c>
      <c r="E11" s="48" t="s">
        <v>7</v>
      </c>
      <c r="F11" s="134"/>
      <c r="G11" s="164"/>
      <c r="H11" s="44" t="str">
        <f t="shared" si="0"/>
        <v>P3</v>
      </c>
      <c r="I11" s="165"/>
      <c r="J11" s="166"/>
      <c r="K11" s="166"/>
      <c r="L11" s="166"/>
      <c r="M11" s="166"/>
      <c r="N11" s="166"/>
      <c r="O11" s="167"/>
      <c r="P11" s="44" t="str">
        <f t="shared" si="1"/>
        <v>P3</v>
      </c>
      <c r="Q11" s="165"/>
      <c r="R11" s="166"/>
      <c r="S11" s="166"/>
      <c r="T11" s="166"/>
      <c r="U11" s="166"/>
      <c r="V11" s="166"/>
      <c r="W11" s="167"/>
    </row>
    <row r="12" spans="1:23">
      <c r="A12" s="47" t="s">
        <v>9</v>
      </c>
      <c r="B12" s="135"/>
      <c r="C12" s="144"/>
      <c r="D12" s="42" t="s">
        <v>10</v>
      </c>
      <c r="E12" s="48" t="s">
        <v>9</v>
      </c>
      <c r="F12" s="135"/>
      <c r="G12" s="172"/>
      <c r="H12" s="44" t="str">
        <f t="shared" si="0"/>
        <v>P4</v>
      </c>
      <c r="I12" s="165"/>
      <c r="J12" s="166"/>
      <c r="K12" s="166"/>
      <c r="L12" s="166"/>
      <c r="M12" s="166"/>
      <c r="N12" s="166"/>
      <c r="O12" s="167"/>
      <c r="P12" s="44" t="str">
        <f t="shared" si="1"/>
        <v>P4</v>
      </c>
      <c r="Q12" s="165"/>
      <c r="R12" s="166"/>
      <c r="S12" s="166"/>
      <c r="T12" s="166"/>
      <c r="U12" s="166"/>
      <c r="V12" s="166"/>
      <c r="W12" s="167"/>
    </row>
    <row r="13" spans="1:23">
      <c r="A13" s="47" t="s">
        <v>64</v>
      </c>
      <c r="B13" s="134"/>
      <c r="C13" s="135"/>
      <c r="D13" s="42" t="s">
        <v>11</v>
      </c>
      <c r="E13" s="48" t="s">
        <v>64</v>
      </c>
      <c r="F13" s="134"/>
      <c r="G13" s="164"/>
      <c r="H13" s="44" t="str">
        <f t="shared" si="0"/>
        <v>P5</v>
      </c>
      <c r="I13" s="165"/>
      <c r="J13" s="166"/>
      <c r="K13" s="166"/>
      <c r="L13" s="166"/>
      <c r="M13" s="166"/>
      <c r="N13" s="166"/>
      <c r="O13" s="167"/>
      <c r="P13" s="44" t="str">
        <f t="shared" si="1"/>
        <v>P5</v>
      </c>
      <c r="Q13" s="165"/>
      <c r="R13" s="166"/>
      <c r="S13" s="166"/>
      <c r="T13" s="166"/>
      <c r="U13" s="166"/>
      <c r="V13" s="166"/>
      <c r="W13" s="167"/>
    </row>
    <row r="14" spans="1:23">
      <c r="A14" s="47" t="s">
        <v>87</v>
      </c>
      <c r="B14" s="134"/>
      <c r="C14" s="135"/>
      <c r="D14" s="42" t="s">
        <v>12</v>
      </c>
      <c r="E14" s="48" t="s">
        <v>87</v>
      </c>
      <c r="F14" s="134"/>
      <c r="G14" s="164"/>
      <c r="H14" s="44" t="str">
        <f t="shared" si="0"/>
        <v>P6</v>
      </c>
      <c r="I14" s="165"/>
      <c r="J14" s="166"/>
      <c r="K14" s="166"/>
      <c r="L14" s="166"/>
      <c r="M14" s="166"/>
      <c r="N14" s="166"/>
      <c r="O14" s="167"/>
      <c r="P14" s="44" t="str">
        <f t="shared" si="1"/>
        <v>P6</v>
      </c>
      <c r="Q14" s="165"/>
      <c r="R14" s="166"/>
      <c r="S14" s="166"/>
      <c r="T14" s="166"/>
      <c r="U14" s="166"/>
      <c r="V14" s="166"/>
      <c r="W14" s="167"/>
    </row>
    <row r="15" spans="1:23">
      <c r="A15" s="47" t="s">
        <v>88</v>
      </c>
      <c r="B15" s="134"/>
      <c r="C15" s="135"/>
      <c r="D15" s="42" t="s">
        <v>14</v>
      </c>
      <c r="E15" s="48" t="s">
        <v>88</v>
      </c>
      <c r="F15" s="134"/>
      <c r="G15" s="164"/>
      <c r="H15" s="44" t="str">
        <f t="shared" si="0"/>
        <v>P7</v>
      </c>
      <c r="I15" s="165"/>
      <c r="J15" s="166"/>
      <c r="K15" s="166"/>
      <c r="L15" s="166"/>
      <c r="M15" s="166"/>
      <c r="N15" s="166"/>
      <c r="O15" s="167"/>
      <c r="P15" s="44" t="str">
        <f t="shared" si="1"/>
        <v>P7</v>
      </c>
      <c r="Q15" s="165"/>
      <c r="R15" s="166"/>
      <c r="S15" s="166"/>
      <c r="T15" s="166"/>
      <c r="U15" s="166"/>
      <c r="V15" s="166"/>
      <c r="W15" s="167"/>
    </row>
    <row r="16" spans="1:23">
      <c r="A16" s="47" t="s">
        <v>89</v>
      </c>
      <c r="B16" s="135"/>
      <c r="C16" s="144"/>
      <c r="D16" s="42" t="s">
        <v>15</v>
      </c>
      <c r="E16" s="48" t="s">
        <v>89</v>
      </c>
      <c r="F16" s="135"/>
      <c r="G16" s="172"/>
      <c r="H16" s="44" t="str">
        <f t="shared" si="0"/>
        <v>P8</v>
      </c>
      <c r="I16" s="165"/>
      <c r="J16" s="166"/>
      <c r="K16" s="166"/>
      <c r="L16" s="166"/>
      <c r="M16" s="166"/>
      <c r="N16" s="166"/>
      <c r="O16" s="167"/>
      <c r="P16" s="44" t="str">
        <f t="shared" si="1"/>
        <v>P8</v>
      </c>
      <c r="Q16" s="165"/>
      <c r="R16" s="166"/>
      <c r="S16" s="166"/>
      <c r="T16" s="166"/>
      <c r="U16" s="166"/>
      <c r="V16" s="166"/>
      <c r="W16" s="167"/>
    </row>
    <row r="17" spans="1:23">
      <c r="A17" s="47" t="s">
        <v>13</v>
      </c>
      <c r="B17" s="134"/>
      <c r="C17" s="135"/>
      <c r="D17" s="42" t="s">
        <v>17</v>
      </c>
      <c r="E17" s="48" t="s">
        <v>13</v>
      </c>
      <c r="F17" s="134"/>
      <c r="G17" s="164"/>
      <c r="H17" s="44" t="str">
        <f t="shared" si="0"/>
        <v>P9</v>
      </c>
      <c r="I17" s="165"/>
      <c r="J17" s="166"/>
      <c r="K17" s="166"/>
      <c r="L17" s="166"/>
      <c r="M17" s="166"/>
      <c r="N17" s="166"/>
      <c r="O17" s="167"/>
      <c r="P17" s="44" t="str">
        <f t="shared" si="1"/>
        <v>P9</v>
      </c>
      <c r="Q17" s="165"/>
      <c r="R17" s="166"/>
      <c r="S17" s="166"/>
      <c r="T17" s="166"/>
      <c r="U17" s="166"/>
      <c r="V17" s="166"/>
      <c r="W17" s="167"/>
    </row>
    <row r="18" spans="1:23">
      <c r="A18" s="49" t="s">
        <v>65</v>
      </c>
      <c r="B18" s="137"/>
      <c r="C18" s="171"/>
      <c r="D18" s="50" t="s">
        <v>99</v>
      </c>
      <c r="E18" s="51" t="s">
        <v>65</v>
      </c>
      <c r="F18" s="137">
        <v>0</v>
      </c>
      <c r="G18" s="170"/>
      <c r="H18" s="52" t="str">
        <f t="shared" si="0"/>
        <v>P10</v>
      </c>
      <c r="I18" s="147"/>
      <c r="J18" s="148"/>
      <c r="K18" s="148"/>
      <c r="L18" s="148"/>
      <c r="M18" s="148"/>
      <c r="N18" s="148"/>
      <c r="O18" s="149"/>
      <c r="P18" s="52" t="str">
        <f t="shared" si="1"/>
        <v>P10</v>
      </c>
      <c r="Q18" s="147"/>
      <c r="R18" s="148"/>
      <c r="S18" s="148"/>
      <c r="T18" s="148"/>
      <c r="U18" s="148"/>
      <c r="V18" s="148"/>
      <c r="W18" s="149"/>
    </row>
    <row r="19" spans="1:23">
      <c r="A19" s="20" t="s">
        <v>16</v>
      </c>
      <c r="B19" s="136"/>
      <c r="C19" s="137"/>
      <c r="D19" s="50" t="s">
        <v>100</v>
      </c>
      <c r="E19" s="28" t="str">
        <f>A19</f>
        <v>Autres</v>
      </c>
      <c r="F19" s="136"/>
      <c r="G19" s="153"/>
      <c r="H19" s="52" t="str">
        <f t="shared" si="0"/>
        <v>P11</v>
      </c>
      <c r="I19" s="147"/>
      <c r="J19" s="148"/>
      <c r="K19" s="148"/>
      <c r="L19" s="148"/>
      <c r="M19" s="148"/>
      <c r="N19" s="148"/>
      <c r="O19" s="149"/>
      <c r="P19" s="52" t="str">
        <f t="shared" si="1"/>
        <v>P11</v>
      </c>
      <c r="Q19" s="147"/>
      <c r="R19" s="148"/>
      <c r="S19" s="148"/>
      <c r="T19" s="148"/>
      <c r="U19" s="148"/>
      <c r="V19" s="148"/>
      <c r="W19" s="149"/>
    </row>
    <row r="20" spans="1:23" ht="13.5" customHeight="1" thickBot="1">
      <c r="A20" s="53" t="s">
        <v>18</v>
      </c>
      <c r="B20" s="121">
        <f>SUM(B9:B19)</f>
        <v>0</v>
      </c>
      <c r="C20" s="122"/>
      <c r="D20" s="54" t="s">
        <v>19</v>
      </c>
      <c r="E20" s="55" t="s">
        <v>18</v>
      </c>
      <c r="F20" s="121">
        <f>SUM(F9:F19)</f>
        <v>0</v>
      </c>
      <c r="G20" s="156"/>
      <c r="H20" s="56" t="str">
        <f t="shared" si="0"/>
        <v>P</v>
      </c>
      <c r="I20" s="161"/>
      <c r="J20" s="162"/>
      <c r="K20" s="162"/>
      <c r="L20" s="162"/>
      <c r="M20" s="162"/>
      <c r="N20" s="162"/>
      <c r="O20" s="163"/>
      <c r="P20" s="56" t="str">
        <f t="shared" si="1"/>
        <v>P</v>
      </c>
      <c r="Q20" s="161"/>
      <c r="R20" s="162"/>
      <c r="S20" s="162"/>
      <c r="T20" s="162"/>
      <c r="U20" s="162"/>
      <c r="V20" s="162"/>
      <c r="W20" s="163"/>
    </row>
    <row r="21" spans="1:23" ht="12.75" customHeight="1">
      <c r="A21" s="141" t="s">
        <v>77</v>
      </c>
      <c r="B21" s="142"/>
      <c r="C21" s="143"/>
      <c r="D21" s="57"/>
      <c r="E21" s="179" t="s">
        <v>77</v>
      </c>
      <c r="F21" s="142"/>
      <c r="G21" s="180"/>
      <c r="H21" s="40"/>
      <c r="I21" s="157" t="str">
        <f>E21</f>
        <v>CHARGES OPERATIONNELLES AFFECTEES</v>
      </c>
      <c r="J21" s="158"/>
      <c r="K21" s="158"/>
      <c r="L21" s="158"/>
      <c r="M21" s="158"/>
      <c r="N21" s="158"/>
      <c r="O21" s="159"/>
      <c r="P21" s="40"/>
      <c r="Q21" s="157" t="str">
        <f>I21</f>
        <v>CHARGES OPERATIONNELLES AFFECTEES</v>
      </c>
      <c r="R21" s="158"/>
      <c r="S21" s="158"/>
      <c r="T21" s="158"/>
      <c r="U21" s="158"/>
      <c r="V21" s="158"/>
      <c r="W21" s="159"/>
    </row>
    <row r="22" spans="1:23">
      <c r="A22" s="58" t="s">
        <v>78</v>
      </c>
      <c r="B22" s="134"/>
      <c r="C22" s="135"/>
      <c r="D22" s="59" t="s">
        <v>44</v>
      </c>
      <c r="E22" s="60" t="s">
        <v>78</v>
      </c>
      <c r="F22" s="134"/>
      <c r="G22" s="164"/>
      <c r="H22" s="44" t="str">
        <f t="shared" si="0"/>
        <v>C1</v>
      </c>
      <c r="I22" s="165"/>
      <c r="J22" s="166"/>
      <c r="K22" s="166"/>
      <c r="L22" s="166"/>
      <c r="M22" s="166"/>
      <c r="N22" s="166"/>
      <c r="O22" s="167"/>
      <c r="P22" s="44" t="str">
        <f t="shared" si="1"/>
        <v>C1</v>
      </c>
      <c r="Q22" s="165"/>
      <c r="R22" s="166"/>
      <c r="S22" s="166"/>
      <c r="T22" s="166"/>
      <c r="U22" s="166"/>
      <c r="V22" s="166"/>
      <c r="W22" s="167"/>
    </row>
    <row r="23" spans="1:23">
      <c r="A23" s="58" t="s">
        <v>79</v>
      </c>
      <c r="B23" s="134"/>
      <c r="C23" s="135"/>
      <c r="D23" s="59" t="s">
        <v>45</v>
      </c>
      <c r="E23" s="60" t="s">
        <v>79</v>
      </c>
      <c r="F23" s="134"/>
      <c r="G23" s="164"/>
      <c r="H23" s="44" t="str">
        <f t="shared" si="0"/>
        <v>C2</v>
      </c>
      <c r="I23" s="165"/>
      <c r="J23" s="166"/>
      <c r="K23" s="166"/>
      <c r="L23" s="166"/>
      <c r="M23" s="166"/>
      <c r="N23" s="166"/>
      <c r="O23" s="167"/>
      <c r="P23" s="44" t="str">
        <f t="shared" si="1"/>
        <v>C2</v>
      </c>
      <c r="Q23" s="165"/>
      <c r="R23" s="166"/>
      <c r="S23" s="166"/>
      <c r="T23" s="166"/>
      <c r="U23" s="166"/>
      <c r="V23" s="166"/>
      <c r="W23" s="167"/>
    </row>
    <row r="24" spans="1:23">
      <c r="A24" s="58" t="s">
        <v>81</v>
      </c>
      <c r="B24" s="134"/>
      <c r="C24" s="135"/>
      <c r="D24" s="59" t="s">
        <v>102</v>
      </c>
      <c r="E24" s="60" t="s">
        <v>81</v>
      </c>
      <c r="F24" s="134"/>
      <c r="G24" s="164"/>
      <c r="H24" s="44" t="str">
        <f t="shared" si="0"/>
        <v>C3</v>
      </c>
      <c r="I24" s="165"/>
      <c r="J24" s="166"/>
      <c r="K24" s="166"/>
      <c r="L24" s="166"/>
      <c r="M24" s="166"/>
      <c r="N24" s="166"/>
      <c r="O24" s="167"/>
      <c r="P24" s="44" t="str">
        <f t="shared" si="1"/>
        <v>C3</v>
      </c>
      <c r="Q24" s="165"/>
      <c r="R24" s="166"/>
      <c r="S24" s="166"/>
      <c r="T24" s="166"/>
      <c r="U24" s="166"/>
      <c r="V24" s="166"/>
      <c r="W24" s="167"/>
    </row>
    <row r="25" spans="1:23">
      <c r="A25" s="58" t="s">
        <v>80</v>
      </c>
      <c r="B25" s="134"/>
      <c r="C25" s="135"/>
      <c r="D25" s="59" t="s">
        <v>103</v>
      </c>
      <c r="E25" s="60" t="s">
        <v>80</v>
      </c>
      <c r="F25" s="134"/>
      <c r="G25" s="164"/>
      <c r="H25" s="44" t="str">
        <f t="shared" si="0"/>
        <v>C4</v>
      </c>
      <c r="I25" s="165"/>
      <c r="J25" s="166"/>
      <c r="K25" s="166"/>
      <c r="L25" s="166"/>
      <c r="M25" s="166"/>
      <c r="N25" s="166"/>
      <c r="O25" s="167"/>
      <c r="P25" s="44" t="str">
        <f t="shared" si="1"/>
        <v>C4</v>
      </c>
      <c r="Q25" s="165"/>
      <c r="R25" s="166"/>
      <c r="S25" s="166"/>
      <c r="T25" s="166"/>
      <c r="U25" s="166"/>
      <c r="V25" s="166"/>
      <c r="W25" s="167"/>
    </row>
    <row r="26" spans="1:23">
      <c r="A26" s="58" t="s">
        <v>96</v>
      </c>
      <c r="B26" s="134"/>
      <c r="C26" s="135"/>
      <c r="D26" s="59" t="s">
        <v>104</v>
      </c>
      <c r="E26" s="60" t="s">
        <v>96</v>
      </c>
      <c r="F26" s="134"/>
      <c r="G26" s="164"/>
      <c r="H26" s="44" t="str">
        <f t="shared" si="0"/>
        <v>C5</v>
      </c>
      <c r="I26" s="165"/>
      <c r="J26" s="166"/>
      <c r="K26" s="166"/>
      <c r="L26" s="166"/>
      <c r="M26" s="166"/>
      <c r="N26" s="166"/>
      <c r="O26" s="167"/>
      <c r="P26" s="44" t="str">
        <f t="shared" si="1"/>
        <v>C5</v>
      </c>
      <c r="Q26" s="165"/>
      <c r="R26" s="166"/>
      <c r="S26" s="166"/>
      <c r="T26" s="166"/>
      <c r="U26" s="166"/>
      <c r="V26" s="166"/>
      <c r="W26" s="167"/>
    </row>
    <row r="27" spans="1:23">
      <c r="A27" s="58" t="s">
        <v>82</v>
      </c>
      <c r="B27" s="134"/>
      <c r="C27" s="135"/>
      <c r="D27" s="59" t="s">
        <v>105</v>
      </c>
      <c r="E27" s="60" t="s">
        <v>82</v>
      </c>
      <c r="F27" s="134"/>
      <c r="G27" s="164"/>
      <c r="H27" s="44" t="str">
        <f t="shared" si="0"/>
        <v>C6</v>
      </c>
      <c r="I27" s="165"/>
      <c r="J27" s="166"/>
      <c r="K27" s="166"/>
      <c r="L27" s="166"/>
      <c r="M27" s="166"/>
      <c r="N27" s="166"/>
      <c r="O27" s="167"/>
      <c r="P27" s="44" t="str">
        <f t="shared" si="1"/>
        <v>C6</v>
      </c>
      <c r="Q27" s="165"/>
      <c r="R27" s="166"/>
      <c r="S27" s="166"/>
      <c r="T27" s="166"/>
      <c r="U27" s="166"/>
      <c r="V27" s="166"/>
      <c r="W27" s="167"/>
    </row>
    <row r="28" spans="1:23">
      <c r="A28" s="20" t="s">
        <v>16</v>
      </c>
      <c r="B28" s="136"/>
      <c r="C28" s="137"/>
      <c r="D28" s="50" t="s">
        <v>106</v>
      </c>
      <c r="E28" s="28" t="str">
        <f>A28</f>
        <v>Autres</v>
      </c>
      <c r="F28" s="136"/>
      <c r="G28" s="153"/>
      <c r="H28" s="52" t="str">
        <f t="shared" si="0"/>
        <v>C7</v>
      </c>
      <c r="I28" s="147"/>
      <c r="J28" s="148"/>
      <c r="K28" s="148"/>
      <c r="L28" s="148"/>
      <c r="M28" s="148"/>
      <c r="N28" s="148"/>
      <c r="O28" s="149"/>
      <c r="P28" s="52" t="str">
        <f t="shared" si="1"/>
        <v>C7</v>
      </c>
      <c r="Q28" s="147"/>
      <c r="R28" s="148"/>
      <c r="S28" s="148"/>
      <c r="T28" s="148"/>
      <c r="U28" s="148"/>
      <c r="V28" s="148"/>
      <c r="W28" s="149"/>
    </row>
    <row r="29" spans="1:23" ht="12.75" thickBot="1">
      <c r="A29" s="53" t="s">
        <v>83</v>
      </c>
      <c r="B29" s="121">
        <f>SUM(B22:C28)</f>
        <v>0</v>
      </c>
      <c r="C29" s="122"/>
      <c r="D29" s="54" t="s">
        <v>85</v>
      </c>
      <c r="E29" s="55" t="s">
        <v>83</v>
      </c>
      <c r="F29" s="121">
        <f>SUM(F22:G28)</f>
        <v>0</v>
      </c>
      <c r="G29" s="156"/>
      <c r="H29" s="61" t="str">
        <f t="shared" si="0"/>
        <v>C</v>
      </c>
      <c r="I29" s="161"/>
      <c r="J29" s="162"/>
      <c r="K29" s="162"/>
      <c r="L29" s="162"/>
      <c r="M29" s="162"/>
      <c r="N29" s="162"/>
      <c r="O29" s="163"/>
      <c r="P29" s="61" t="str">
        <f t="shared" si="1"/>
        <v>C</v>
      </c>
      <c r="Q29" s="161"/>
      <c r="R29" s="162"/>
      <c r="S29" s="162"/>
      <c r="T29" s="162"/>
      <c r="U29" s="162"/>
      <c r="V29" s="162"/>
      <c r="W29" s="163"/>
    </row>
    <row r="30" spans="1:23" ht="12.75" customHeight="1">
      <c r="A30" s="131" t="s">
        <v>84</v>
      </c>
      <c r="B30" s="132"/>
      <c r="C30" s="132"/>
      <c r="D30" s="57"/>
      <c r="E30" s="132" t="s">
        <v>84</v>
      </c>
      <c r="F30" s="132"/>
      <c r="G30" s="160"/>
      <c r="H30" s="62"/>
      <c r="I30" s="157" t="str">
        <f>E30</f>
        <v>MARGE BRUTE</v>
      </c>
      <c r="J30" s="158"/>
      <c r="K30" s="158"/>
      <c r="L30" s="158"/>
      <c r="M30" s="158"/>
      <c r="N30" s="158"/>
      <c r="O30" s="159"/>
      <c r="P30" s="62"/>
      <c r="Q30" s="157" t="str">
        <f>I30</f>
        <v>MARGE BRUTE</v>
      </c>
      <c r="R30" s="158"/>
      <c r="S30" s="158"/>
      <c r="T30" s="158"/>
      <c r="U30" s="158"/>
      <c r="V30" s="158"/>
      <c r="W30" s="159"/>
    </row>
    <row r="31" spans="1:23" ht="12.75" thickBot="1">
      <c r="A31" s="63" t="s">
        <v>146</v>
      </c>
      <c r="B31" s="122">
        <f>B20-B29</f>
        <v>0</v>
      </c>
      <c r="C31" s="133"/>
      <c r="D31" s="54" t="s">
        <v>107</v>
      </c>
      <c r="E31" s="64" t="s">
        <v>146</v>
      </c>
      <c r="F31" s="122">
        <f>F20-F29</f>
        <v>0</v>
      </c>
      <c r="G31" s="181"/>
      <c r="H31" s="61" t="str">
        <f t="shared" si="0"/>
        <v>MB</v>
      </c>
      <c r="I31" s="161"/>
      <c r="J31" s="162"/>
      <c r="K31" s="162"/>
      <c r="L31" s="162"/>
      <c r="M31" s="162"/>
      <c r="N31" s="162"/>
      <c r="O31" s="163"/>
      <c r="P31" s="61" t="str">
        <f t="shared" si="1"/>
        <v>MB</v>
      </c>
      <c r="Q31" s="161"/>
      <c r="R31" s="162"/>
      <c r="S31" s="162"/>
      <c r="T31" s="162"/>
      <c r="U31" s="162"/>
      <c r="V31" s="162"/>
      <c r="W31" s="163"/>
    </row>
    <row r="32" spans="1:23" ht="12.75" customHeight="1">
      <c r="A32" s="128" t="s">
        <v>86</v>
      </c>
      <c r="B32" s="129"/>
      <c r="C32" s="130"/>
      <c r="D32" s="39"/>
      <c r="E32" s="154" t="s">
        <v>86</v>
      </c>
      <c r="F32" s="129"/>
      <c r="G32" s="155"/>
      <c r="H32" s="62"/>
      <c r="I32" s="157" t="str">
        <f>E32</f>
        <v>AIDES NON PONCTUELLES</v>
      </c>
      <c r="J32" s="158"/>
      <c r="K32" s="158"/>
      <c r="L32" s="158"/>
      <c r="M32" s="158"/>
      <c r="N32" s="158"/>
      <c r="O32" s="159"/>
      <c r="P32" s="62"/>
      <c r="Q32" s="157" t="str">
        <f>I32</f>
        <v>AIDES NON PONCTUELLES</v>
      </c>
      <c r="R32" s="158"/>
      <c r="S32" s="158"/>
      <c r="T32" s="158"/>
      <c r="U32" s="158"/>
      <c r="V32" s="158"/>
      <c r="W32" s="159"/>
    </row>
    <row r="33" spans="1:23">
      <c r="A33" s="47" t="s">
        <v>20</v>
      </c>
      <c r="B33" s="134"/>
      <c r="C33" s="135"/>
      <c r="D33" s="42" t="s">
        <v>21</v>
      </c>
      <c r="E33" s="48" t="s">
        <v>20</v>
      </c>
      <c r="F33" s="134"/>
      <c r="G33" s="164"/>
      <c r="H33" s="44" t="str">
        <f t="shared" si="0"/>
        <v>A1</v>
      </c>
      <c r="I33" s="165"/>
      <c r="J33" s="166"/>
      <c r="K33" s="166"/>
      <c r="L33" s="166"/>
      <c r="M33" s="166"/>
      <c r="N33" s="166"/>
      <c r="O33" s="167"/>
      <c r="P33" s="44" t="str">
        <f t="shared" si="1"/>
        <v>A1</v>
      </c>
      <c r="Q33" s="165"/>
      <c r="R33" s="166"/>
      <c r="S33" s="166"/>
      <c r="T33" s="166"/>
      <c r="U33" s="166"/>
      <c r="V33" s="166"/>
      <c r="W33" s="167"/>
    </row>
    <row r="34" spans="1:23">
      <c r="A34" s="47" t="s">
        <v>22</v>
      </c>
      <c r="B34" s="134"/>
      <c r="C34" s="135"/>
      <c r="D34" s="42" t="s">
        <v>23</v>
      </c>
      <c r="E34" s="48" t="s">
        <v>22</v>
      </c>
      <c r="F34" s="134"/>
      <c r="G34" s="164"/>
      <c r="H34" s="44" t="str">
        <f t="shared" si="0"/>
        <v>A2</v>
      </c>
      <c r="I34" s="165" t="s">
        <v>148</v>
      </c>
      <c r="J34" s="166"/>
      <c r="K34" s="166"/>
      <c r="L34" s="166"/>
      <c r="M34" s="166"/>
      <c r="N34" s="166"/>
      <c r="O34" s="167"/>
      <c r="P34" s="44" t="str">
        <f t="shared" si="1"/>
        <v>A2</v>
      </c>
      <c r="Q34" s="165"/>
      <c r="R34" s="166"/>
      <c r="S34" s="166"/>
      <c r="T34" s="166"/>
      <c r="U34" s="166"/>
      <c r="V34" s="166"/>
      <c r="W34" s="167"/>
    </row>
    <row r="35" spans="1:23">
      <c r="A35" s="47" t="s">
        <v>24</v>
      </c>
      <c r="B35" s="134"/>
      <c r="C35" s="135"/>
      <c r="D35" s="42" t="s">
        <v>25</v>
      </c>
      <c r="E35" s="48" t="s">
        <v>24</v>
      </c>
      <c r="F35" s="134"/>
      <c r="G35" s="164"/>
      <c r="H35" s="44" t="str">
        <f t="shared" si="0"/>
        <v>A3</v>
      </c>
      <c r="I35" s="165"/>
      <c r="J35" s="166"/>
      <c r="K35" s="166"/>
      <c r="L35" s="166"/>
      <c r="M35" s="166"/>
      <c r="N35" s="166"/>
      <c r="O35" s="167"/>
      <c r="P35" s="44" t="str">
        <f t="shared" si="1"/>
        <v>A3</v>
      </c>
      <c r="Q35" s="165"/>
      <c r="R35" s="166"/>
      <c r="S35" s="166"/>
      <c r="T35" s="166"/>
      <c r="U35" s="166"/>
      <c r="V35" s="166"/>
      <c r="W35" s="167"/>
    </row>
    <row r="36" spans="1:23">
      <c r="A36" s="47" t="s">
        <v>26</v>
      </c>
      <c r="B36" s="134"/>
      <c r="C36" s="135"/>
      <c r="D36" s="42" t="s">
        <v>27</v>
      </c>
      <c r="E36" s="48" t="s">
        <v>26</v>
      </c>
      <c r="F36" s="134"/>
      <c r="G36" s="164"/>
      <c r="H36" s="44" t="str">
        <f t="shared" si="0"/>
        <v>A4</v>
      </c>
      <c r="I36" s="165"/>
      <c r="J36" s="166"/>
      <c r="K36" s="166"/>
      <c r="L36" s="166"/>
      <c r="M36" s="166"/>
      <c r="N36" s="166"/>
      <c r="O36" s="167"/>
      <c r="P36" s="44" t="str">
        <f t="shared" si="1"/>
        <v>A4</v>
      </c>
      <c r="Q36" s="165"/>
      <c r="R36" s="166"/>
      <c r="S36" s="166"/>
      <c r="T36" s="166"/>
      <c r="U36" s="166"/>
      <c r="V36" s="166"/>
      <c r="W36" s="167"/>
    </row>
    <row r="37" spans="1:23">
      <c r="A37" s="47" t="s">
        <v>28</v>
      </c>
      <c r="B37" s="134"/>
      <c r="C37" s="135"/>
      <c r="D37" s="42" t="s">
        <v>29</v>
      </c>
      <c r="E37" s="48" t="s">
        <v>28</v>
      </c>
      <c r="F37" s="134"/>
      <c r="G37" s="164"/>
      <c r="H37" s="44" t="str">
        <f t="shared" si="0"/>
        <v>A5</v>
      </c>
      <c r="I37" s="165"/>
      <c r="J37" s="166"/>
      <c r="K37" s="166"/>
      <c r="L37" s="166"/>
      <c r="M37" s="166"/>
      <c r="N37" s="166"/>
      <c r="O37" s="167"/>
      <c r="P37" s="44" t="str">
        <f t="shared" si="1"/>
        <v>A5</v>
      </c>
      <c r="Q37" s="165"/>
      <c r="R37" s="166"/>
      <c r="S37" s="166"/>
      <c r="T37" s="166"/>
      <c r="U37" s="166"/>
      <c r="V37" s="166"/>
      <c r="W37" s="167"/>
    </row>
    <row r="38" spans="1:23">
      <c r="A38" s="21" t="s">
        <v>16</v>
      </c>
      <c r="B38" s="134"/>
      <c r="C38" s="135"/>
      <c r="D38" s="42" t="s">
        <v>30</v>
      </c>
      <c r="E38" s="29" t="str">
        <f>A38</f>
        <v>Autres</v>
      </c>
      <c r="F38" s="134"/>
      <c r="G38" s="164"/>
      <c r="H38" s="44" t="str">
        <f t="shared" si="0"/>
        <v>A6</v>
      </c>
      <c r="I38" s="165"/>
      <c r="J38" s="166"/>
      <c r="K38" s="166"/>
      <c r="L38" s="166"/>
      <c r="M38" s="166"/>
      <c r="N38" s="166"/>
      <c r="O38" s="167"/>
      <c r="P38" s="44" t="str">
        <f t="shared" si="1"/>
        <v>A6</v>
      </c>
      <c r="Q38" s="165"/>
      <c r="R38" s="166"/>
      <c r="S38" s="166"/>
      <c r="T38" s="166"/>
      <c r="U38" s="166"/>
      <c r="V38" s="166"/>
      <c r="W38" s="167"/>
    </row>
    <row r="39" spans="1:23" ht="12.75" thickBot="1">
      <c r="A39" s="53" t="s">
        <v>31</v>
      </c>
      <c r="B39" s="121">
        <f>SUM(B33:B38)</f>
        <v>0</v>
      </c>
      <c r="C39" s="122"/>
      <c r="D39" s="54" t="s">
        <v>32</v>
      </c>
      <c r="E39" s="55" t="s">
        <v>31</v>
      </c>
      <c r="F39" s="121">
        <f>SUM(F33:F38)</f>
        <v>0</v>
      </c>
      <c r="G39" s="156"/>
      <c r="H39" s="61" t="str">
        <f t="shared" si="0"/>
        <v>A</v>
      </c>
      <c r="I39" s="161"/>
      <c r="J39" s="162"/>
      <c r="K39" s="162"/>
      <c r="L39" s="162"/>
      <c r="M39" s="162"/>
      <c r="N39" s="162"/>
      <c r="O39" s="163"/>
      <c r="P39" s="61" t="str">
        <f t="shared" si="1"/>
        <v>A</v>
      </c>
      <c r="Q39" s="161"/>
      <c r="R39" s="162"/>
      <c r="S39" s="162"/>
      <c r="T39" s="162"/>
      <c r="U39" s="162"/>
      <c r="V39" s="162"/>
      <c r="W39" s="163"/>
    </row>
    <row r="40" spans="1:23" ht="12.75" customHeight="1">
      <c r="A40" s="168" t="s">
        <v>94</v>
      </c>
      <c r="B40" s="169"/>
      <c r="C40" s="169"/>
      <c r="D40" s="39"/>
      <c r="E40" s="169" t="s">
        <v>94</v>
      </c>
      <c r="F40" s="169"/>
      <c r="G40" s="175"/>
      <c r="H40" s="62"/>
      <c r="I40" s="157" t="str">
        <f>E40</f>
        <v>AUTRES PRODUITS DE L'EXPLOITATION</v>
      </c>
      <c r="J40" s="158"/>
      <c r="K40" s="158"/>
      <c r="L40" s="158"/>
      <c r="M40" s="158"/>
      <c r="N40" s="158"/>
      <c r="O40" s="159"/>
      <c r="P40" s="62"/>
      <c r="Q40" s="157" t="str">
        <f>I40</f>
        <v>AUTRES PRODUITS DE L'EXPLOITATION</v>
      </c>
      <c r="R40" s="158"/>
      <c r="S40" s="158"/>
      <c r="T40" s="158"/>
      <c r="U40" s="158"/>
      <c r="V40" s="158"/>
      <c r="W40" s="159"/>
    </row>
    <row r="41" spans="1:23" ht="12.75" thickBot="1">
      <c r="A41" s="21" t="s">
        <v>108</v>
      </c>
      <c r="B41" s="134">
        <v>0</v>
      </c>
      <c r="C41" s="135"/>
      <c r="D41" s="76" t="s">
        <v>109</v>
      </c>
      <c r="E41" s="29" t="s">
        <v>108</v>
      </c>
      <c r="F41" s="134">
        <v>0</v>
      </c>
      <c r="G41" s="164"/>
      <c r="H41" s="44" t="str">
        <f t="shared" si="0"/>
        <v>E</v>
      </c>
      <c r="I41" s="165"/>
      <c r="J41" s="166"/>
      <c r="K41" s="166"/>
      <c r="L41" s="166"/>
      <c r="M41" s="166"/>
      <c r="N41" s="166"/>
      <c r="O41" s="167"/>
      <c r="P41" s="44" t="str">
        <f t="shared" si="1"/>
        <v>E</v>
      </c>
      <c r="Q41" s="165"/>
      <c r="R41" s="166"/>
      <c r="S41" s="166"/>
      <c r="T41" s="166"/>
      <c r="U41" s="166"/>
      <c r="V41" s="166"/>
      <c r="W41" s="167"/>
    </row>
    <row r="42" spans="1:23" ht="12.75" customHeight="1">
      <c r="A42" s="128" t="s">
        <v>116</v>
      </c>
      <c r="B42" s="129"/>
      <c r="C42" s="130"/>
      <c r="D42" s="39"/>
      <c r="E42" s="154" t="str">
        <f>A42</f>
        <v>CHARGES DE STRUCTURE</v>
      </c>
      <c r="F42" s="129"/>
      <c r="G42" s="155"/>
      <c r="H42" s="62"/>
      <c r="I42" s="157" t="str">
        <f>E42</f>
        <v>CHARGES DE STRUCTURE</v>
      </c>
      <c r="J42" s="158"/>
      <c r="K42" s="158"/>
      <c r="L42" s="158"/>
      <c r="M42" s="158"/>
      <c r="N42" s="158"/>
      <c r="O42" s="159"/>
      <c r="P42" s="62"/>
      <c r="Q42" s="157" t="str">
        <f>I42</f>
        <v>CHARGES DE STRUCTURE</v>
      </c>
      <c r="R42" s="158"/>
      <c r="S42" s="158"/>
      <c r="T42" s="158"/>
      <c r="U42" s="158"/>
      <c r="V42" s="158"/>
      <c r="W42" s="159"/>
    </row>
    <row r="43" spans="1:23">
      <c r="A43" s="47" t="s">
        <v>110</v>
      </c>
      <c r="B43" s="134"/>
      <c r="C43" s="135"/>
      <c r="D43" s="42" t="s">
        <v>33</v>
      </c>
      <c r="E43" s="48" t="s">
        <v>110</v>
      </c>
      <c r="F43" s="134"/>
      <c r="G43" s="164"/>
      <c r="H43" s="44" t="str">
        <f t="shared" si="0"/>
        <v>F1</v>
      </c>
      <c r="I43" s="165"/>
      <c r="J43" s="166"/>
      <c r="K43" s="166"/>
      <c r="L43" s="166"/>
      <c r="M43" s="166"/>
      <c r="N43" s="166"/>
      <c r="O43" s="167"/>
      <c r="P43" s="44" t="str">
        <f t="shared" si="1"/>
        <v>F1</v>
      </c>
      <c r="Q43" s="165"/>
      <c r="R43" s="166"/>
      <c r="S43" s="166"/>
      <c r="T43" s="166"/>
      <c r="U43" s="166"/>
      <c r="V43" s="166"/>
      <c r="W43" s="167"/>
    </row>
    <row r="44" spans="1:23">
      <c r="A44" s="47" t="s">
        <v>90</v>
      </c>
      <c r="B44" s="134"/>
      <c r="C44" s="135"/>
      <c r="D44" s="42" t="s">
        <v>34</v>
      </c>
      <c r="E44" s="48" t="s">
        <v>90</v>
      </c>
      <c r="F44" s="134"/>
      <c r="G44" s="164"/>
      <c r="H44" s="44" t="str">
        <f t="shared" si="0"/>
        <v>F2</v>
      </c>
      <c r="I44" s="165"/>
      <c r="J44" s="166"/>
      <c r="K44" s="166"/>
      <c r="L44" s="166"/>
      <c r="M44" s="166"/>
      <c r="N44" s="166"/>
      <c r="O44" s="167"/>
      <c r="P44" s="44" t="str">
        <f t="shared" si="1"/>
        <v>F2</v>
      </c>
      <c r="Q44" s="165"/>
      <c r="R44" s="166"/>
      <c r="S44" s="166"/>
      <c r="T44" s="166"/>
      <c r="U44" s="166"/>
      <c r="V44" s="166"/>
      <c r="W44" s="167"/>
    </row>
    <row r="45" spans="1:23">
      <c r="A45" s="49" t="s">
        <v>111</v>
      </c>
      <c r="B45" s="136"/>
      <c r="C45" s="137"/>
      <c r="D45" s="50" t="s">
        <v>35</v>
      </c>
      <c r="E45" s="51" t="s">
        <v>111</v>
      </c>
      <c r="F45" s="136"/>
      <c r="G45" s="153"/>
      <c r="H45" s="52" t="str">
        <f t="shared" si="0"/>
        <v>F3</v>
      </c>
      <c r="I45" s="147"/>
      <c r="J45" s="148"/>
      <c r="K45" s="148"/>
      <c r="L45" s="148"/>
      <c r="M45" s="148"/>
      <c r="N45" s="148"/>
      <c r="O45" s="149"/>
      <c r="P45" s="52" t="str">
        <f t="shared" si="1"/>
        <v>F3</v>
      </c>
      <c r="Q45" s="147"/>
      <c r="R45" s="148"/>
      <c r="S45" s="148"/>
      <c r="T45" s="148"/>
      <c r="U45" s="148"/>
      <c r="V45" s="148"/>
      <c r="W45" s="149"/>
    </row>
    <row r="46" spans="1:23">
      <c r="A46" s="49" t="s">
        <v>91</v>
      </c>
      <c r="B46" s="136"/>
      <c r="C46" s="137"/>
      <c r="D46" s="50" t="s">
        <v>36</v>
      </c>
      <c r="E46" s="51" t="s">
        <v>91</v>
      </c>
      <c r="F46" s="136"/>
      <c r="G46" s="153"/>
      <c r="H46" s="52" t="str">
        <f t="shared" si="0"/>
        <v>F4</v>
      </c>
      <c r="I46" s="147"/>
      <c r="J46" s="148"/>
      <c r="K46" s="148"/>
      <c r="L46" s="148"/>
      <c r="M46" s="148"/>
      <c r="N46" s="148"/>
      <c r="O46" s="149"/>
      <c r="P46" s="52" t="str">
        <f t="shared" si="1"/>
        <v>F4</v>
      </c>
      <c r="Q46" s="147"/>
      <c r="R46" s="148"/>
      <c r="S46" s="148"/>
      <c r="T46" s="148"/>
      <c r="U46" s="148"/>
      <c r="V46" s="148"/>
      <c r="W46" s="149"/>
    </row>
    <row r="47" spans="1:23">
      <c r="A47" s="49" t="s">
        <v>93</v>
      </c>
      <c r="B47" s="136"/>
      <c r="C47" s="137"/>
      <c r="D47" s="50" t="s">
        <v>37</v>
      </c>
      <c r="E47" s="51" t="s">
        <v>93</v>
      </c>
      <c r="F47" s="136"/>
      <c r="G47" s="153"/>
      <c r="H47" s="52" t="str">
        <f t="shared" si="0"/>
        <v>F5</v>
      </c>
      <c r="I47" s="147"/>
      <c r="J47" s="148"/>
      <c r="K47" s="148"/>
      <c r="L47" s="148"/>
      <c r="M47" s="148"/>
      <c r="N47" s="148"/>
      <c r="O47" s="149"/>
      <c r="P47" s="52" t="str">
        <f t="shared" si="1"/>
        <v>F5</v>
      </c>
      <c r="Q47" s="147"/>
      <c r="R47" s="148"/>
      <c r="S47" s="148"/>
      <c r="T47" s="148"/>
      <c r="U47" s="148"/>
      <c r="V47" s="148"/>
      <c r="W47" s="149"/>
    </row>
    <row r="48" spans="1:23">
      <c r="A48" s="49" t="s">
        <v>40</v>
      </c>
      <c r="B48" s="136"/>
      <c r="C48" s="137"/>
      <c r="D48" s="50" t="s">
        <v>38</v>
      </c>
      <c r="E48" s="51" t="s">
        <v>40</v>
      </c>
      <c r="F48" s="136"/>
      <c r="G48" s="153"/>
      <c r="H48" s="52" t="str">
        <f t="shared" si="0"/>
        <v>F6</v>
      </c>
      <c r="I48" s="147"/>
      <c r="J48" s="148"/>
      <c r="K48" s="148"/>
      <c r="L48" s="148"/>
      <c r="M48" s="148"/>
      <c r="N48" s="148"/>
      <c r="O48" s="149"/>
      <c r="P48" s="52" t="str">
        <f t="shared" si="1"/>
        <v>F6</v>
      </c>
      <c r="Q48" s="147"/>
      <c r="R48" s="148"/>
      <c r="S48" s="148"/>
      <c r="T48" s="148"/>
      <c r="U48" s="148"/>
      <c r="V48" s="148"/>
      <c r="W48" s="149"/>
    </row>
    <row r="49" spans="1:23">
      <c r="A49" s="20" t="s">
        <v>16</v>
      </c>
      <c r="B49" s="136"/>
      <c r="C49" s="137"/>
      <c r="D49" s="50" t="s">
        <v>39</v>
      </c>
      <c r="E49" s="28" t="str">
        <f>A49</f>
        <v>Autres</v>
      </c>
      <c r="F49" s="136"/>
      <c r="G49" s="153"/>
      <c r="H49" s="52" t="str">
        <f t="shared" si="0"/>
        <v>F7</v>
      </c>
      <c r="I49" s="147"/>
      <c r="J49" s="148"/>
      <c r="K49" s="148"/>
      <c r="L49" s="148"/>
      <c r="M49" s="148"/>
      <c r="N49" s="148"/>
      <c r="O49" s="149"/>
      <c r="P49" s="52" t="str">
        <f t="shared" si="1"/>
        <v>F7</v>
      </c>
      <c r="Q49" s="147"/>
      <c r="R49" s="148"/>
      <c r="S49" s="148"/>
      <c r="T49" s="148"/>
      <c r="U49" s="148"/>
      <c r="V49" s="148"/>
      <c r="W49" s="149"/>
    </row>
    <row r="50" spans="1:23" ht="13.5" customHeight="1" thickBot="1">
      <c r="A50" s="53" t="s">
        <v>41</v>
      </c>
      <c r="B50" s="121">
        <f>SUM(B43:C49)</f>
        <v>0</v>
      </c>
      <c r="C50" s="122"/>
      <c r="D50" s="101" t="s">
        <v>42</v>
      </c>
      <c r="E50" s="55" t="s">
        <v>41</v>
      </c>
      <c r="F50" s="121">
        <f>SUM(F43:G49)</f>
        <v>0</v>
      </c>
      <c r="G50" s="156"/>
      <c r="H50" s="61" t="str">
        <f t="shared" si="0"/>
        <v>F</v>
      </c>
      <c r="I50" s="161"/>
      <c r="J50" s="162"/>
      <c r="K50" s="162"/>
      <c r="L50" s="162"/>
      <c r="M50" s="162"/>
      <c r="N50" s="162"/>
      <c r="O50" s="163"/>
      <c r="P50" s="61" t="str">
        <f t="shared" si="1"/>
        <v>F</v>
      </c>
      <c r="Q50" s="161"/>
      <c r="R50" s="162"/>
      <c r="S50" s="162"/>
      <c r="T50" s="162"/>
      <c r="U50" s="162"/>
      <c r="V50" s="162"/>
      <c r="W50" s="163"/>
    </row>
    <row r="51" spans="1:23" ht="12.75" customHeight="1">
      <c r="A51" s="131" t="s">
        <v>92</v>
      </c>
      <c r="B51" s="132"/>
      <c r="C51" s="132"/>
      <c r="D51" s="57"/>
      <c r="E51" s="132" t="s">
        <v>92</v>
      </c>
      <c r="F51" s="132"/>
      <c r="G51" s="160"/>
      <c r="H51" s="39"/>
      <c r="I51" s="157" t="str">
        <f>E51</f>
        <v>EXCEDENT BRUT</v>
      </c>
      <c r="J51" s="158"/>
      <c r="K51" s="158"/>
      <c r="L51" s="158"/>
      <c r="M51" s="158"/>
      <c r="N51" s="158"/>
      <c r="O51" s="159"/>
      <c r="P51" s="39"/>
      <c r="Q51" s="157" t="str">
        <f>I51</f>
        <v>EXCEDENT BRUT</v>
      </c>
      <c r="R51" s="158"/>
      <c r="S51" s="158"/>
      <c r="T51" s="158"/>
      <c r="U51" s="158"/>
      <c r="V51" s="158"/>
      <c r="W51" s="159"/>
    </row>
    <row r="52" spans="1:23" ht="13.5" customHeight="1" thickBot="1">
      <c r="A52" s="53" t="s">
        <v>112</v>
      </c>
      <c r="B52" s="121">
        <f>B31+B39+B41-B50</f>
        <v>0</v>
      </c>
      <c r="C52" s="122"/>
      <c r="D52" s="101" t="s">
        <v>43</v>
      </c>
      <c r="E52" s="55" t="s">
        <v>112</v>
      </c>
      <c r="F52" s="121">
        <f>F31+F39+F41-F50</f>
        <v>0</v>
      </c>
      <c r="G52" s="156"/>
      <c r="H52" s="54" t="str">
        <f t="shared" si="0"/>
        <v>EB</v>
      </c>
      <c r="I52" s="161"/>
      <c r="J52" s="162"/>
      <c r="K52" s="162"/>
      <c r="L52" s="162"/>
      <c r="M52" s="162"/>
      <c r="N52" s="162"/>
      <c r="O52" s="163"/>
      <c r="P52" s="54" t="str">
        <f t="shared" si="1"/>
        <v>EB</v>
      </c>
      <c r="Q52" s="161"/>
      <c r="R52" s="162"/>
      <c r="S52" s="162"/>
      <c r="T52" s="162"/>
      <c r="U52" s="162"/>
      <c r="V52" s="162"/>
      <c r="W52" s="163"/>
    </row>
    <row r="53" spans="1:23" ht="13.5" customHeight="1">
      <c r="A53" s="128" t="s">
        <v>113</v>
      </c>
      <c r="B53" s="129"/>
      <c r="C53" s="130"/>
      <c r="D53" s="39"/>
      <c r="E53" s="154" t="s">
        <v>113</v>
      </c>
      <c r="F53" s="129"/>
      <c r="G53" s="155"/>
      <c r="H53" s="39"/>
      <c r="I53" s="157" t="str">
        <f>E53</f>
        <v>RESULTAT ISA</v>
      </c>
      <c r="J53" s="158"/>
      <c r="K53" s="158"/>
      <c r="L53" s="158"/>
      <c r="M53" s="158"/>
      <c r="N53" s="158"/>
      <c r="O53" s="159"/>
      <c r="P53" s="39"/>
      <c r="Q53" s="157" t="str">
        <f>I53</f>
        <v>RESULTAT ISA</v>
      </c>
      <c r="R53" s="158"/>
      <c r="S53" s="158"/>
      <c r="T53" s="158"/>
      <c r="U53" s="158"/>
      <c r="V53" s="158"/>
      <c r="W53" s="159"/>
    </row>
    <row r="54" spans="1:23">
      <c r="A54" s="67" t="s">
        <v>134</v>
      </c>
      <c r="B54" s="126">
        <f>N62</f>
        <v>0</v>
      </c>
      <c r="C54" s="127"/>
      <c r="D54" s="50" t="s">
        <v>114</v>
      </c>
      <c r="E54" s="68" t="str">
        <f>A54</f>
        <v>Amortissement annuel moyen</v>
      </c>
      <c r="F54" s="126">
        <f>V64</f>
        <v>0</v>
      </c>
      <c r="G54" s="146"/>
      <c r="H54" s="50" t="str">
        <f t="shared" si="0"/>
        <v>K1</v>
      </c>
      <c r="I54" s="147"/>
      <c r="J54" s="148"/>
      <c r="K54" s="148"/>
      <c r="L54" s="148"/>
      <c r="M54" s="148"/>
      <c r="N54" s="148"/>
      <c r="O54" s="149"/>
      <c r="P54" s="50" t="str">
        <f t="shared" si="1"/>
        <v>K1</v>
      </c>
      <c r="Q54" s="147"/>
      <c r="R54" s="148"/>
      <c r="S54" s="148"/>
      <c r="T54" s="148"/>
      <c r="U54" s="148"/>
      <c r="V54" s="148"/>
      <c r="W54" s="149"/>
    </row>
    <row r="55" spans="1:23">
      <c r="A55" s="67" t="s">
        <v>133</v>
      </c>
      <c r="B55" s="126">
        <f>O62</f>
        <v>0</v>
      </c>
      <c r="C55" s="127"/>
      <c r="D55" s="50" t="s">
        <v>115</v>
      </c>
      <c r="E55" s="68" t="str">
        <f>A55</f>
        <v>Intérêts nets annuels moyens</v>
      </c>
      <c r="F55" s="126">
        <f>W64</f>
        <v>0</v>
      </c>
      <c r="G55" s="146"/>
      <c r="H55" s="50" t="str">
        <f t="shared" si="0"/>
        <v>K2</v>
      </c>
      <c r="I55" s="147"/>
      <c r="J55" s="148"/>
      <c r="K55" s="148"/>
      <c r="L55" s="148"/>
      <c r="M55" s="148"/>
      <c r="N55" s="148"/>
      <c r="O55" s="149"/>
      <c r="P55" s="50" t="str">
        <f t="shared" si="1"/>
        <v>K2</v>
      </c>
      <c r="Q55" s="147"/>
      <c r="R55" s="148"/>
      <c r="S55" s="148"/>
      <c r="T55" s="148"/>
      <c r="U55" s="148"/>
      <c r="V55" s="148"/>
      <c r="W55" s="149"/>
    </row>
    <row r="56" spans="1:23" ht="13.5" customHeight="1">
      <c r="A56" s="69" t="s">
        <v>143</v>
      </c>
      <c r="B56" s="124">
        <f>B52-B54-B55</f>
        <v>0</v>
      </c>
      <c r="C56" s="125"/>
      <c r="D56" s="70" t="s">
        <v>46</v>
      </c>
      <c r="E56" s="71" t="str">
        <f>A56</f>
        <v>R = EB - K1 - K2</v>
      </c>
      <c r="F56" s="124">
        <f>F52-F54-F55</f>
        <v>0</v>
      </c>
      <c r="G56" s="145"/>
      <c r="H56" s="70" t="str">
        <f t="shared" si="0"/>
        <v>R</v>
      </c>
      <c r="I56" s="150"/>
      <c r="J56" s="151"/>
      <c r="K56" s="151"/>
      <c r="L56" s="151"/>
      <c r="M56" s="151"/>
      <c r="N56" s="151"/>
      <c r="O56" s="152"/>
      <c r="P56" s="70" t="str">
        <f t="shared" si="1"/>
        <v>R</v>
      </c>
      <c r="Q56" s="150"/>
      <c r="R56" s="151"/>
      <c r="S56" s="151"/>
      <c r="T56" s="151"/>
      <c r="U56" s="151"/>
      <c r="V56" s="151"/>
      <c r="W56" s="152"/>
    </row>
    <row r="57" spans="1:23">
      <c r="A57" s="72" t="s">
        <v>47</v>
      </c>
      <c r="B57" s="138"/>
      <c r="C57" s="139"/>
      <c r="D57" s="42" t="s">
        <v>47</v>
      </c>
      <c r="E57" s="73" t="s">
        <v>47</v>
      </c>
      <c r="F57" s="138"/>
      <c r="G57" s="140"/>
      <c r="H57" s="42" t="str">
        <f t="shared" si="0"/>
        <v>UT</v>
      </c>
      <c r="I57" s="165"/>
      <c r="J57" s="166"/>
      <c r="K57" s="166"/>
      <c r="L57" s="166"/>
      <c r="M57" s="166"/>
      <c r="N57" s="166"/>
      <c r="O57" s="167"/>
      <c r="P57" s="42" t="str">
        <f t="shared" si="1"/>
        <v>UT</v>
      </c>
      <c r="Q57" s="165"/>
      <c r="R57" s="166"/>
      <c r="S57" s="166"/>
      <c r="T57" s="166"/>
      <c r="U57" s="166"/>
      <c r="V57" s="166"/>
      <c r="W57" s="167"/>
    </row>
    <row r="58" spans="1:23" ht="13.5" customHeight="1" thickBot="1">
      <c r="A58" s="74" t="s">
        <v>48</v>
      </c>
      <c r="B58" s="116" t="str">
        <f>IF(B57=0,"",B56/B57)</f>
        <v/>
      </c>
      <c r="C58" s="123"/>
      <c r="D58" s="65" t="s">
        <v>49</v>
      </c>
      <c r="E58" s="75" t="s">
        <v>48</v>
      </c>
      <c r="F58" s="116" t="str">
        <f>IF(F57=0,"",F56/F57)</f>
        <v/>
      </c>
      <c r="G58" s="117"/>
      <c r="H58" s="76" t="str">
        <f t="shared" si="0"/>
        <v>RU</v>
      </c>
      <c r="I58" s="196"/>
      <c r="J58" s="197"/>
      <c r="K58" s="197"/>
      <c r="L58" s="197"/>
      <c r="M58" s="197"/>
      <c r="N58" s="197"/>
      <c r="O58" s="198"/>
      <c r="P58" s="76" t="str">
        <f t="shared" si="1"/>
        <v>RU</v>
      </c>
      <c r="Q58" s="193"/>
      <c r="R58" s="194"/>
      <c r="S58" s="194"/>
      <c r="T58" s="194"/>
      <c r="U58" s="194"/>
      <c r="V58" s="194"/>
      <c r="W58" s="195"/>
    </row>
    <row r="59" spans="1:23" ht="13.5" thickBot="1">
      <c r="H59" s="77"/>
      <c r="I59" s="78" t="s">
        <v>50</v>
      </c>
      <c r="J59" s="79" t="s">
        <v>51</v>
      </c>
      <c r="K59" s="79" t="s">
        <v>52</v>
      </c>
      <c r="L59" s="79" t="s">
        <v>53</v>
      </c>
      <c r="M59" s="79" t="s">
        <v>54</v>
      </c>
      <c r="N59" s="79" t="s">
        <v>135</v>
      </c>
      <c r="O59" s="80" t="s">
        <v>136</v>
      </c>
      <c r="P59" s="77"/>
      <c r="Q59" s="81" t="s">
        <v>50</v>
      </c>
      <c r="R59" s="79" t="s">
        <v>51</v>
      </c>
      <c r="S59" s="79" t="s">
        <v>52</v>
      </c>
      <c r="T59" s="79" t="s">
        <v>53</v>
      </c>
      <c r="U59" s="79" t="s">
        <v>54</v>
      </c>
      <c r="V59" s="79" t="s">
        <v>135</v>
      </c>
      <c r="W59" s="80" t="s">
        <v>136</v>
      </c>
    </row>
    <row r="60" spans="1:23" ht="13.5" thickBot="1">
      <c r="A60" s="82" t="s">
        <v>55</v>
      </c>
      <c r="B60" s="37" t="s">
        <v>56</v>
      </c>
      <c r="H60" s="66" t="s">
        <v>137</v>
      </c>
      <c r="I60" s="24">
        <v>0</v>
      </c>
      <c r="J60" s="102">
        <v>0.01</v>
      </c>
      <c r="K60" s="103">
        <v>15</v>
      </c>
      <c r="L60" s="23">
        <v>0</v>
      </c>
      <c r="M60" s="83">
        <f>I60*J60*(K60+L60+1)/2</f>
        <v>0</v>
      </c>
      <c r="N60" s="83" t="str">
        <f>IF(OR(I60=0,K60=0),"",I60/K60)</f>
        <v/>
      </c>
      <c r="O60" s="84" t="str">
        <f>IF(OR(M60=0,K60=0),"",M60/K60)</f>
        <v/>
      </c>
      <c r="P60" s="59" t="s">
        <v>137</v>
      </c>
      <c r="Q60" s="25">
        <f>I60</f>
        <v>0</v>
      </c>
      <c r="R60" s="104">
        <v>0.01</v>
      </c>
      <c r="S60" s="105">
        <v>15</v>
      </c>
      <c r="T60" s="22">
        <f>L60</f>
        <v>0</v>
      </c>
      <c r="U60" s="85">
        <f>Q60*R60*(S60+T60+1)/2</f>
        <v>0</v>
      </c>
      <c r="V60" s="85" t="str">
        <f>IF(OR(Q60=0,S60=0),"",Q60/S60)</f>
        <v/>
      </c>
      <c r="W60" s="86" t="str">
        <f>IF(OR(U60=0,S60=0),"",U60/S60)</f>
        <v/>
      </c>
    </row>
    <row r="61" spans="1:23" ht="13.5" customHeight="1">
      <c r="A61" s="87"/>
      <c r="H61" s="88"/>
      <c r="I61" s="88"/>
      <c r="J61" s="88"/>
      <c r="K61" s="88"/>
      <c r="L61" s="88"/>
      <c r="M61" s="89" t="s">
        <v>57</v>
      </c>
      <c r="N61" s="112"/>
      <c r="O61" s="113"/>
      <c r="P61" s="90" t="s">
        <v>138</v>
      </c>
      <c r="Q61" s="26"/>
      <c r="R61" s="106">
        <v>0.02</v>
      </c>
      <c r="S61" s="107">
        <v>7</v>
      </c>
      <c r="T61" s="108" t="s">
        <v>147</v>
      </c>
      <c r="U61" s="91">
        <f>Q61*R61*(S61+1)/2</f>
        <v>0</v>
      </c>
      <c r="V61" s="91" t="str">
        <f>IF(OR(Q61=0,S61=0),"",Q61/S61)</f>
        <v/>
      </c>
      <c r="W61" s="92" t="str">
        <f>IF(OR(U61=0,S61=0),"",U61/S61)</f>
        <v/>
      </c>
    </row>
    <row r="62" spans="1:23" ht="12.75" customHeight="1" thickBot="1">
      <c r="A62" s="38"/>
      <c r="B62" s="32"/>
      <c r="E62" s="38"/>
      <c r="H62" s="88"/>
      <c r="I62" s="88"/>
      <c r="J62" s="88"/>
      <c r="K62" s="88"/>
      <c r="L62" s="88"/>
      <c r="M62" s="93" t="s">
        <v>58</v>
      </c>
      <c r="N62" s="94">
        <f>SUM(N60:N61)</f>
        <v>0</v>
      </c>
      <c r="O62" s="95">
        <f>SUM(O60:O61)</f>
        <v>0</v>
      </c>
      <c r="P62" s="96" t="s">
        <v>139</v>
      </c>
      <c r="Q62" s="27">
        <v>0</v>
      </c>
      <c r="R62" s="109">
        <v>0.02</v>
      </c>
      <c r="S62" s="110">
        <v>15</v>
      </c>
      <c r="T62" s="111" t="s">
        <v>147</v>
      </c>
      <c r="U62" s="94">
        <f>Q62*R62*(S62+1)/2</f>
        <v>0</v>
      </c>
      <c r="V62" s="94" t="str">
        <f>IF(OR(Q62=0,S62=0),"",Q62/S62)</f>
        <v/>
      </c>
      <c r="W62" s="95" t="str">
        <f>IF(OR(U62=0,S62=0),"",U62/S62)</f>
        <v/>
      </c>
    </row>
    <row r="63" spans="1:23" ht="13.5" customHeight="1" thickBot="1">
      <c r="E63" s="32"/>
      <c r="H63" s="88"/>
      <c r="I63" s="88"/>
      <c r="J63" s="88"/>
      <c r="K63" s="88"/>
      <c r="L63" s="88"/>
      <c r="M63" s="88"/>
      <c r="N63" s="97" t="s">
        <v>114</v>
      </c>
      <c r="O63" s="98" t="s">
        <v>115</v>
      </c>
      <c r="P63" s="88"/>
      <c r="Q63" s="88"/>
      <c r="R63" s="88"/>
      <c r="S63" s="88"/>
      <c r="T63" s="88"/>
      <c r="U63" s="99" t="s">
        <v>57</v>
      </c>
      <c r="V63" s="114"/>
      <c r="W63" s="115"/>
    </row>
    <row r="64" spans="1:23" ht="13.5" customHeight="1" thickBot="1">
      <c r="Q64" s="88"/>
      <c r="R64" s="88"/>
      <c r="S64" s="88"/>
      <c r="T64" s="88"/>
      <c r="U64" s="93" t="s">
        <v>59</v>
      </c>
      <c r="V64" s="94">
        <f>SUM(V60:V63)</f>
        <v>0</v>
      </c>
      <c r="W64" s="95">
        <f>SUM(W60:W63)</f>
        <v>0</v>
      </c>
    </row>
    <row r="65" spans="17:23" ht="13.5" thickBot="1">
      <c r="Q65" s="88"/>
      <c r="R65" s="88"/>
      <c r="S65" s="88"/>
      <c r="T65" s="88"/>
      <c r="U65" s="88"/>
      <c r="V65" s="97" t="s">
        <v>114</v>
      </c>
      <c r="W65" s="98" t="s">
        <v>115</v>
      </c>
    </row>
  </sheetData>
  <sheetProtection password="C496" sheet="1" objects="1" scenarios="1"/>
  <mergeCells count="232">
    <mergeCell ref="I21:O21"/>
    <mergeCell ref="I22:O22"/>
    <mergeCell ref="Q42:W42"/>
    <mergeCell ref="Q38:W38"/>
    <mergeCell ref="Q43:W43"/>
    <mergeCell ref="Q44:W44"/>
    <mergeCell ref="Q39:W39"/>
    <mergeCell ref="Q40:W40"/>
    <mergeCell ref="Q41:W41"/>
    <mergeCell ref="Q37:W37"/>
    <mergeCell ref="Q35:W35"/>
    <mergeCell ref="Q9:W9"/>
    <mergeCell ref="Q10:W10"/>
    <mergeCell ref="Q11:W11"/>
    <mergeCell ref="Q12:W12"/>
    <mergeCell ref="Q13:W13"/>
    <mergeCell ref="Q14:W14"/>
    <mergeCell ref="Q21:W21"/>
    <mergeCell ref="Q33:W33"/>
    <mergeCell ref="Q22:W22"/>
    <mergeCell ref="Q23:W23"/>
    <mergeCell ref="Q58:W58"/>
    <mergeCell ref="I57:O57"/>
    <mergeCell ref="I58:O58"/>
    <mergeCell ref="Q36:W36"/>
    <mergeCell ref="Q49:W49"/>
    <mergeCell ref="Q50:W50"/>
    <mergeCell ref="Q51:W51"/>
    <mergeCell ref="Q55:W55"/>
    <mergeCell ref="Q56:W56"/>
    <mergeCell ref="R1:W1"/>
    <mergeCell ref="R2:W2"/>
    <mergeCell ref="R3:W3"/>
    <mergeCell ref="R4:W4"/>
    <mergeCell ref="Q7:W7"/>
    <mergeCell ref="Q8:W8"/>
    <mergeCell ref="Q6:T6"/>
    <mergeCell ref="U6:W6"/>
    <mergeCell ref="Q5:T5"/>
    <mergeCell ref="U5:W5"/>
    <mergeCell ref="Q57:W57"/>
    <mergeCell ref="Q53:W53"/>
    <mergeCell ref="I41:O41"/>
    <mergeCell ref="I42:O42"/>
    <mergeCell ref="I43:O43"/>
    <mergeCell ref="I50:O50"/>
    <mergeCell ref="I52:O52"/>
    <mergeCell ref="I53:O53"/>
    <mergeCell ref="Q46:W46"/>
    <mergeCell ref="Q47:W47"/>
    <mergeCell ref="Q48:W48"/>
    <mergeCell ref="I14:O14"/>
    <mergeCell ref="I7:O7"/>
    <mergeCell ref="I8:O8"/>
    <mergeCell ref="I9:O9"/>
    <mergeCell ref="I10:O10"/>
    <mergeCell ref="I15:O15"/>
    <mergeCell ref="I11:O11"/>
    <mergeCell ref="I12:O12"/>
    <mergeCell ref="Q45:W45"/>
    <mergeCell ref="J1:O1"/>
    <mergeCell ref="J2:O2"/>
    <mergeCell ref="J3:O3"/>
    <mergeCell ref="J4:O4"/>
    <mergeCell ref="I6:L6"/>
    <mergeCell ref="M6:O6"/>
    <mergeCell ref="I5:L5"/>
    <mergeCell ref="M5:O5"/>
    <mergeCell ref="Q29:W29"/>
    <mergeCell ref="Q30:W30"/>
    <mergeCell ref="Q25:W25"/>
    <mergeCell ref="Q26:W26"/>
    <mergeCell ref="Q27:W27"/>
    <mergeCell ref="Q28:W28"/>
    <mergeCell ref="Q31:W31"/>
    <mergeCell ref="Q32:W32"/>
    <mergeCell ref="Q34:W34"/>
    <mergeCell ref="Q24:W24"/>
    <mergeCell ref="I32:O32"/>
    <mergeCell ref="I31:O31"/>
    <mergeCell ref="I29:O29"/>
    <mergeCell ref="I30:O30"/>
    <mergeCell ref="I25:O25"/>
    <mergeCell ref="I26:O26"/>
    <mergeCell ref="I24:O24"/>
    <mergeCell ref="I33:O33"/>
    <mergeCell ref="I34:O34"/>
    <mergeCell ref="I35:O35"/>
    <mergeCell ref="I36:O36"/>
    <mergeCell ref="I28:O28"/>
    <mergeCell ref="F24:G24"/>
    <mergeCell ref="I23:O23"/>
    <mergeCell ref="F27:G27"/>
    <mergeCell ref="F28:G28"/>
    <mergeCell ref="F45:G45"/>
    <mergeCell ref="F29:G29"/>
    <mergeCell ref="E30:G30"/>
    <mergeCell ref="F31:G31"/>
    <mergeCell ref="E40:G40"/>
    <mergeCell ref="I27:O27"/>
    <mergeCell ref="I16:O16"/>
    <mergeCell ref="I17:O17"/>
    <mergeCell ref="I18:O18"/>
    <mergeCell ref="I19:O19"/>
    <mergeCell ref="F25:G25"/>
    <mergeCell ref="F26:G26"/>
    <mergeCell ref="F16:G16"/>
    <mergeCell ref="E21:G21"/>
    <mergeCell ref="F22:G22"/>
    <mergeCell ref="F23:G23"/>
    <mergeCell ref="F7:G7"/>
    <mergeCell ref="B1:G1"/>
    <mergeCell ref="B2:G2"/>
    <mergeCell ref="B9:C9"/>
    <mergeCell ref="F9:G9"/>
    <mergeCell ref="B3:G3"/>
    <mergeCell ref="B4:G4"/>
    <mergeCell ref="B7:C7"/>
    <mergeCell ref="A5:C5"/>
    <mergeCell ref="E5:G5"/>
    <mergeCell ref="A8:C8"/>
    <mergeCell ref="E8:G8"/>
    <mergeCell ref="B10:C10"/>
    <mergeCell ref="F10:G10"/>
    <mergeCell ref="B11:C11"/>
    <mergeCell ref="B12:C12"/>
    <mergeCell ref="F12:G12"/>
    <mergeCell ref="F11:G11"/>
    <mergeCell ref="B14:C14"/>
    <mergeCell ref="F14:G14"/>
    <mergeCell ref="F13:G13"/>
    <mergeCell ref="Q15:W15"/>
    <mergeCell ref="Q16:W16"/>
    <mergeCell ref="B17:C17"/>
    <mergeCell ref="F17:G17"/>
    <mergeCell ref="Q17:W17"/>
    <mergeCell ref="F15:G15"/>
    <mergeCell ref="I13:O13"/>
    <mergeCell ref="Q18:W18"/>
    <mergeCell ref="B19:C19"/>
    <mergeCell ref="F19:G19"/>
    <mergeCell ref="I20:O20"/>
    <mergeCell ref="Q19:W19"/>
    <mergeCell ref="Q20:W20"/>
    <mergeCell ref="F18:G18"/>
    <mergeCell ref="F20:G20"/>
    <mergeCell ref="B18:C18"/>
    <mergeCell ref="A32:C32"/>
    <mergeCell ref="E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41:C41"/>
    <mergeCell ref="B43:C43"/>
    <mergeCell ref="I37:O37"/>
    <mergeCell ref="B38:C38"/>
    <mergeCell ref="F38:G38"/>
    <mergeCell ref="I38:O38"/>
    <mergeCell ref="B39:C39"/>
    <mergeCell ref="F39:G39"/>
    <mergeCell ref="I39:O39"/>
    <mergeCell ref="F41:G41"/>
    <mergeCell ref="I40:O40"/>
    <mergeCell ref="B44:C44"/>
    <mergeCell ref="F44:G44"/>
    <mergeCell ref="I44:O44"/>
    <mergeCell ref="I45:O45"/>
    <mergeCell ref="B45:C45"/>
    <mergeCell ref="F43:G43"/>
    <mergeCell ref="A42:C42"/>
    <mergeCell ref="E42:G42"/>
    <mergeCell ref="A40:C40"/>
    <mergeCell ref="E51:G51"/>
    <mergeCell ref="Q52:W52"/>
    <mergeCell ref="B46:C46"/>
    <mergeCell ref="F46:G46"/>
    <mergeCell ref="I46:O46"/>
    <mergeCell ref="I47:O47"/>
    <mergeCell ref="F47:G47"/>
    <mergeCell ref="F48:G48"/>
    <mergeCell ref="I48:O48"/>
    <mergeCell ref="B47:C47"/>
    <mergeCell ref="B49:C49"/>
    <mergeCell ref="F49:G49"/>
    <mergeCell ref="A30:C30"/>
    <mergeCell ref="I49:O49"/>
    <mergeCell ref="Q54:W54"/>
    <mergeCell ref="F54:G54"/>
    <mergeCell ref="E53:G53"/>
    <mergeCell ref="F50:G50"/>
    <mergeCell ref="F52:G52"/>
    <mergeCell ref="I51:O51"/>
    <mergeCell ref="F56:G56"/>
    <mergeCell ref="B55:C55"/>
    <mergeCell ref="F55:G55"/>
    <mergeCell ref="I54:O54"/>
    <mergeCell ref="I55:O55"/>
    <mergeCell ref="I56:O56"/>
    <mergeCell ref="B57:C57"/>
    <mergeCell ref="F57:G57"/>
    <mergeCell ref="B13:C13"/>
    <mergeCell ref="B22:C22"/>
    <mergeCell ref="B23:C23"/>
    <mergeCell ref="B24:C24"/>
    <mergeCell ref="A21:C21"/>
    <mergeCell ref="B20:C20"/>
    <mergeCell ref="B48:C48"/>
    <mergeCell ref="B16:C16"/>
    <mergeCell ref="B31:C31"/>
    <mergeCell ref="B15:C15"/>
    <mergeCell ref="B25:C25"/>
    <mergeCell ref="B27:C27"/>
    <mergeCell ref="B28:C28"/>
    <mergeCell ref="B29:C29"/>
    <mergeCell ref="B26:C26"/>
    <mergeCell ref="F58:G58"/>
    <mergeCell ref="A6:C6"/>
    <mergeCell ref="E6:G6"/>
    <mergeCell ref="B52:C52"/>
    <mergeCell ref="B58:C58"/>
    <mergeCell ref="B56:C56"/>
    <mergeCell ref="B54:C54"/>
    <mergeCell ref="A53:C53"/>
    <mergeCell ref="A51:C51"/>
    <mergeCell ref="B50:C50"/>
  </mergeCells>
  <phoneticPr fontId="0" type="noConversion"/>
  <dataValidations count="3">
    <dataValidation type="decimal" operator="greaterThanOrEqual" allowBlank="1" showInputMessage="1" showErrorMessage="1" sqref="I60:J60 Q60:R62">
      <formula1>0</formula1>
    </dataValidation>
    <dataValidation type="whole" operator="greaterThanOrEqual" allowBlank="1" showInputMessage="1" showErrorMessage="1" sqref="K60:L60 S60:S62 T60">
      <formula1>0</formula1>
    </dataValidation>
    <dataValidation operator="greaterThanOrEqual" allowBlank="1" showInputMessage="1" showErrorMessage="1" sqref="T61 T62"/>
  </dataValidations>
  <pageMargins left="0.33" right="0.48" top="0.31" bottom="0.31" header="0.17" footer="0.24"/>
  <pageSetup paperSize="9" orientation="portrait" r:id="rId1"/>
  <headerFooter alignWithMargins="0">
    <oddHeader>&amp;C&amp;F - &amp;A
&amp;R&amp;P/&amp;N</oddHeader>
    <oddFooter>&amp;LDATE :&amp;CSIGNATURE(S) 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opLeftCell="A7" workbookViewId="0">
      <selection activeCell="D59" sqref="D59"/>
    </sheetView>
  </sheetViews>
  <sheetFormatPr baseColWidth="10" defaultRowHeight="12.75"/>
  <cols>
    <col min="1" max="1" width="17.42578125" customWidth="1"/>
    <col min="2" max="2" width="3.28515625" bestFit="1" customWidth="1"/>
    <col min="3" max="3" width="17.7109375" customWidth="1"/>
    <col min="4" max="4" width="29.5703125" customWidth="1"/>
  </cols>
  <sheetData>
    <row r="1" spans="1:9" ht="13.5" thickBot="1"/>
    <row r="2" spans="1:9">
      <c r="A2" s="2" t="s">
        <v>117</v>
      </c>
      <c r="B2" s="3"/>
      <c r="C2" s="4" t="s">
        <v>63</v>
      </c>
      <c r="D2" s="3"/>
      <c r="E2" s="3"/>
      <c r="F2" s="3"/>
      <c r="G2" s="3"/>
      <c r="H2" s="3"/>
      <c r="I2" s="5"/>
    </row>
    <row r="3" spans="1:9">
      <c r="A3" s="6"/>
      <c r="B3" s="1"/>
      <c r="C3" s="7" t="s">
        <v>62</v>
      </c>
      <c r="D3" s="1"/>
      <c r="E3" s="1"/>
      <c r="F3" s="1"/>
      <c r="G3" s="1"/>
      <c r="H3" s="1"/>
      <c r="I3" s="8"/>
    </row>
    <row r="4" spans="1:9">
      <c r="A4" s="6"/>
      <c r="B4" s="1"/>
      <c r="C4" s="1" t="s">
        <v>66</v>
      </c>
      <c r="D4" s="1"/>
      <c r="E4" s="1"/>
      <c r="F4" s="1"/>
      <c r="G4" s="1"/>
      <c r="H4" s="1"/>
      <c r="I4" s="8"/>
    </row>
    <row r="5" spans="1:9">
      <c r="A5" s="6"/>
      <c r="B5" s="9" t="s">
        <v>60</v>
      </c>
      <c r="C5" s="1" t="s">
        <v>119</v>
      </c>
      <c r="D5" s="1"/>
      <c r="E5" s="1"/>
      <c r="F5" s="1"/>
      <c r="G5" s="1"/>
      <c r="H5" s="1"/>
      <c r="I5" s="8"/>
    </row>
    <row r="6" spans="1:9">
      <c r="A6" s="6"/>
      <c r="B6" s="9" t="s">
        <v>60</v>
      </c>
      <c r="C6" s="1" t="s">
        <v>67</v>
      </c>
      <c r="D6" s="1"/>
      <c r="E6" s="1"/>
      <c r="F6" s="1"/>
      <c r="G6" s="1"/>
      <c r="H6" s="1"/>
      <c r="I6" s="8"/>
    </row>
    <row r="7" spans="1:9">
      <c r="A7" s="6"/>
      <c r="B7" s="9" t="s">
        <v>60</v>
      </c>
      <c r="C7" s="1" t="s">
        <v>97</v>
      </c>
      <c r="D7" s="1"/>
      <c r="E7" s="1"/>
      <c r="F7" s="1"/>
      <c r="G7" s="1"/>
      <c r="H7" s="1"/>
      <c r="I7" s="8"/>
    </row>
    <row r="8" spans="1:9">
      <c r="A8" s="6"/>
      <c r="B8" s="9" t="s">
        <v>60</v>
      </c>
      <c r="C8" s="1" t="s">
        <v>68</v>
      </c>
      <c r="D8" s="1"/>
      <c r="E8" s="1"/>
      <c r="F8" s="1"/>
      <c r="G8" s="1"/>
      <c r="H8" s="1"/>
      <c r="I8" s="8"/>
    </row>
    <row r="9" spans="1:9">
      <c r="A9" s="6"/>
      <c r="B9" s="10" t="s">
        <v>61</v>
      </c>
      <c r="C9" s="1" t="s">
        <v>69</v>
      </c>
      <c r="D9" s="1"/>
      <c r="E9" s="1"/>
      <c r="F9" s="1"/>
      <c r="G9" s="1"/>
      <c r="H9" s="1"/>
      <c r="I9" s="8"/>
    </row>
    <row r="10" spans="1:9">
      <c r="A10" s="6"/>
      <c r="B10" s="10" t="s">
        <v>61</v>
      </c>
      <c r="C10" s="1" t="s">
        <v>129</v>
      </c>
      <c r="D10" s="1"/>
      <c r="E10" s="1"/>
      <c r="F10" s="1"/>
      <c r="G10" s="1"/>
      <c r="H10" s="1"/>
      <c r="I10" s="8"/>
    </row>
    <row r="11" spans="1:9" ht="13.5" thickBot="1">
      <c r="A11" s="11"/>
      <c r="B11" s="12" t="s">
        <v>70</v>
      </c>
      <c r="C11" s="13" t="s">
        <v>71</v>
      </c>
      <c r="D11" s="13"/>
      <c r="E11" s="13"/>
      <c r="F11" s="13"/>
      <c r="G11" s="13"/>
      <c r="H11" s="13"/>
      <c r="I11" s="14"/>
    </row>
    <row r="12" spans="1:9" ht="13.5" thickBot="1"/>
    <row r="13" spans="1:9">
      <c r="A13" s="2" t="s">
        <v>118</v>
      </c>
      <c r="B13" s="15"/>
      <c r="C13" s="4" t="s">
        <v>72</v>
      </c>
      <c r="D13" s="3"/>
      <c r="E13" s="3"/>
      <c r="F13" s="3"/>
      <c r="G13" s="3"/>
      <c r="H13" s="3"/>
      <c r="I13" s="5"/>
    </row>
    <row r="14" spans="1:9">
      <c r="A14" s="6"/>
      <c r="B14" s="1"/>
      <c r="C14" s="1" t="s">
        <v>62</v>
      </c>
      <c r="D14" s="1"/>
      <c r="E14" s="1"/>
      <c r="F14" s="1"/>
      <c r="G14" s="1"/>
      <c r="H14" s="1"/>
      <c r="I14" s="8"/>
    </row>
    <row r="15" spans="1:9">
      <c r="A15" s="6"/>
      <c r="B15" s="1"/>
      <c r="C15" s="1" t="s">
        <v>73</v>
      </c>
      <c r="D15" s="1"/>
      <c r="E15" s="1"/>
      <c r="F15" s="1"/>
      <c r="G15" s="1"/>
      <c r="H15" s="1"/>
      <c r="I15" s="8"/>
    </row>
    <row r="16" spans="1:9">
      <c r="A16" s="6"/>
      <c r="B16" s="10" t="s">
        <v>61</v>
      </c>
      <c r="C16" s="1" t="s">
        <v>129</v>
      </c>
      <c r="D16" s="1"/>
      <c r="E16" s="1"/>
      <c r="F16" s="1"/>
      <c r="G16" s="1"/>
      <c r="H16" s="1"/>
      <c r="I16" s="8"/>
    </row>
    <row r="17" spans="1:9">
      <c r="A17" s="6"/>
      <c r="B17" s="9" t="s">
        <v>60</v>
      </c>
      <c r="C17" s="1" t="s">
        <v>74</v>
      </c>
      <c r="D17" s="1"/>
      <c r="E17" s="1"/>
      <c r="F17" s="1"/>
      <c r="G17" s="1"/>
      <c r="H17" s="1"/>
      <c r="I17" s="8"/>
    </row>
    <row r="18" spans="1:9">
      <c r="A18" s="6"/>
      <c r="B18" s="9" t="s">
        <v>60</v>
      </c>
      <c r="C18" s="1" t="s">
        <v>97</v>
      </c>
      <c r="D18" s="1"/>
      <c r="E18" s="1"/>
      <c r="F18" s="1"/>
      <c r="G18" s="1"/>
      <c r="H18" s="1"/>
      <c r="I18" s="8"/>
    </row>
    <row r="19" spans="1:9">
      <c r="A19" s="6"/>
      <c r="B19" s="9" t="s">
        <v>60</v>
      </c>
      <c r="C19" s="1" t="s">
        <v>75</v>
      </c>
      <c r="D19" s="1"/>
      <c r="E19" s="1"/>
      <c r="F19" s="1"/>
      <c r="G19" s="1"/>
      <c r="H19" s="1"/>
      <c r="I19" s="8"/>
    </row>
    <row r="20" spans="1:9">
      <c r="A20" s="6"/>
      <c r="B20" s="9" t="s">
        <v>60</v>
      </c>
      <c r="C20" s="1" t="s">
        <v>76</v>
      </c>
      <c r="D20" s="1"/>
      <c r="E20" s="1"/>
      <c r="F20" s="1"/>
      <c r="G20" s="1"/>
      <c r="H20" s="1"/>
      <c r="I20" s="8"/>
    </row>
    <row r="21" spans="1:9" ht="13.5" thickBot="1">
      <c r="A21" s="11"/>
      <c r="B21" s="13"/>
      <c r="C21" s="16" t="s">
        <v>130</v>
      </c>
      <c r="D21" s="13"/>
      <c r="E21" s="13"/>
      <c r="F21" s="13"/>
      <c r="G21" s="13"/>
      <c r="H21" s="13"/>
      <c r="I21" s="14"/>
    </row>
    <row r="22" spans="1:9" ht="13.5" thickBot="1"/>
    <row r="23" spans="1:9">
      <c r="A23" s="2" t="s">
        <v>128</v>
      </c>
      <c r="B23" s="3"/>
      <c r="C23" s="4" t="s">
        <v>95</v>
      </c>
      <c r="D23" s="3"/>
      <c r="E23" s="3"/>
      <c r="F23" s="3"/>
      <c r="G23" s="3"/>
      <c r="H23" s="3"/>
      <c r="I23" s="5"/>
    </row>
    <row r="24" spans="1:9">
      <c r="A24" s="6"/>
      <c r="B24" s="1"/>
      <c r="C24" s="1" t="s">
        <v>62</v>
      </c>
      <c r="D24" s="1"/>
      <c r="E24" s="1"/>
      <c r="F24" s="1"/>
      <c r="G24" s="1"/>
      <c r="H24" s="1"/>
      <c r="I24" s="8"/>
    </row>
    <row r="25" spans="1:9">
      <c r="A25" s="6"/>
      <c r="B25" s="1"/>
      <c r="C25" s="1" t="s">
        <v>66</v>
      </c>
      <c r="D25" s="1"/>
      <c r="E25" s="1"/>
      <c r="F25" s="1"/>
      <c r="G25" s="1"/>
      <c r="H25" s="1"/>
      <c r="I25" s="8"/>
    </row>
    <row r="26" spans="1:9">
      <c r="A26" s="6"/>
      <c r="B26" s="9" t="s">
        <v>60</v>
      </c>
      <c r="C26" s="1" t="s">
        <v>67</v>
      </c>
      <c r="D26" s="1"/>
      <c r="E26" s="1"/>
      <c r="F26" s="1"/>
      <c r="G26" s="1"/>
      <c r="H26" s="1"/>
      <c r="I26" s="8"/>
    </row>
    <row r="27" spans="1:9">
      <c r="A27" s="6"/>
      <c r="B27" s="9" t="s">
        <v>60</v>
      </c>
      <c r="C27" s="1" t="s">
        <v>97</v>
      </c>
      <c r="D27" s="1"/>
      <c r="E27" s="1"/>
      <c r="F27" s="1"/>
      <c r="G27" s="1"/>
      <c r="H27" s="1"/>
      <c r="I27" s="8"/>
    </row>
    <row r="28" spans="1:9">
      <c r="A28" s="6"/>
      <c r="B28" s="9" t="s">
        <v>60</v>
      </c>
      <c r="C28" s="1" t="s">
        <v>68</v>
      </c>
      <c r="D28" s="1"/>
      <c r="E28" s="1"/>
      <c r="F28" s="1"/>
      <c r="G28" s="1"/>
      <c r="H28" s="1"/>
      <c r="I28" s="8"/>
    </row>
    <row r="29" spans="1:9" ht="13.5" thickBot="1">
      <c r="A29" s="11"/>
      <c r="B29" s="12" t="s">
        <v>61</v>
      </c>
      <c r="C29" s="13" t="s">
        <v>129</v>
      </c>
      <c r="D29" s="13"/>
      <c r="E29" s="13"/>
      <c r="F29" s="13"/>
      <c r="G29" s="13"/>
      <c r="H29" s="13"/>
      <c r="I29" s="14"/>
    </row>
    <row r="30" spans="1:9" ht="13.5" thickBot="1"/>
    <row r="31" spans="1:9">
      <c r="A31" s="2" t="s">
        <v>17</v>
      </c>
      <c r="B31" s="15"/>
      <c r="C31" s="4" t="s">
        <v>120</v>
      </c>
      <c r="D31" s="3"/>
      <c r="E31" s="3"/>
      <c r="F31" s="3"/>
      <c r="G31" s="3"/>
      <c r="H31" s="3"/>
      <c r="I31" s="5"/>
    </row>
    <row r="32" spans="1:9">
      <c r="A32" s="17"/>
      <c r="B32" s="10"/>
      <c r="C32" s="18" t="s">
        <v>62</v>
      </c>
      <c r="D32" s="1"/>
      <c r="E32" s="1"/>
      <c r="F32" s="1"/>
      <c r="G32" s="1"/>
      <c r="H32" s="1"/>
      <c r="I32" s="8"/>
    </row>
    <row r="33" spans="1:9">
      <c r="A33" s="6"/>
      <c r="B33" s="1"/>
      <c r="C33" s="1" t="s">
        <v>66</v>
      </c>
      <c r="D33" s="1"/>
      <c r="E33" s="1"/>
      <c r="F33" s="1"/>
      <c r="G33" s="1"/>
      <c r="H33" s="1"/>
      <c r="I33" s="8"/>
    </row>
    <row r="34" spans="1:9">
      <c r="A34" s="6"/>
      <c r="B34" s="9" t="s">
        <v>60</v>
      </c>
      <c r="C34" s="1" t="s">
        <v>119</v>
      </c>
      <c r="D34" s="1"/>
      <c r="E34" s="1"/>
      <c r="F34" s="1"/>
      <c r="G34" s="1"/>
      <c r="H34" s="1"/>
      <c r="I34" s="8"/>
    </row>
    <row r="35" spans="1:9">
      <c r="A35" s="6"/>
      <c r="B35" s="9" t="s">
        <v>60</v>
      </c>
      <c r="C35" s="1" t="s">
        <v>67</v>
      </c>
      <c r="D35" s="1"/>
      <c r="E35" s="1"/>
      <c r="F35" s="1"/>
      <c r="G35" s="1"/>
      <c r="H35" s="1"/>
      <c r="I35" s="8"/>
    </row>
    <row r="36" spans="1:9" ht="13.5" thickBot="1">
      <c r="A36" s="11"/>
      <c r="B36" s="12" t="s">
        <v>61</v>
      </c>
      <c r="C36" s="13" t="s">
        <v>129</v>
      </c>
      <c r="D36" s="13"/>
      <c r="E36" s="13"/>
      <c r="F36" s="13"/>
      <c r="G36" s="13"/>
      <c r="H36" s="13"/>
      <c r="I36" s="14"/>
    </row>
    <row r="37" spans="1:9" ht="13.5" thickBot="1"/>
    <row r="38" spans="1:9">
      <c r="A38" s="2" t="s">
        <v>131</v>
      </c>
      <c r="B38" s="15"/>
      <c r="C38" s="4" t="s">
        <v>121</v>
      </c>
      <c r="D38" s="5"/>
    </row>
    <row r="39" spans="1:9">
      <c r="A39" s="17"/>
      <c r="B39" s="10"/>
      <c r="C39" s="18" t="s">
        <v>62</v>
      </c>
      <c r="D39" s="8"/>
    </row>
    <row r="40" spans="1:9" ht="13.5" thickBot="1">
      <c r="A40" s="11"/>
      <c r="B40" s="13"/>
      <c r="C40" s="13" t="s">
        <v>119</v>
      </c>
      <c r="D40" s="14"/>
    </row>
    <row r="42" spans="1:9" ht="13.5" thickBot="1"/>
    <row r="43" spans="1:9" s="1" customFormat="1">
      <c r="A43" s="2" t="s">
        <v>117</v>
      </c>
      <c r="B43" s="3"/>
      <c r="C43" s="199" t="s">
        <v>77</v>
      </c>
      <c r="D43" s="199"/>
      <c r="E43" s="199"/>
      <c r="F43" s="3"/>
      <c r="G43" s="3"/>
      <c r="H43" s="3"/>
      <c r="I43" s="5"/>
    </row>
    <row r="44" spans="1:9">
      <c r="A44" s="6"/>
      <c r="B44" s="1"/>
      <c r="C44" s="1" t="s">
        <v>62</v>
      </c>
      <c r="D44" s="1"/>
      <c r="E44" s="1"/>
      <c r="F44" s="1"/>
      <c r="G44" s="1"/>
      <c r="H44" s="1"/>
      <c r="I44" s="8"/>
    </row>
    <row r="45" spans="1:9">
      <c r="A45" s="6"/>
      <c r="B45" s="1"/>
      <c r="C45" s="1" t="s">
        <v>122</v>
      </c>
      <c r="D45" s="1"/>
      <c r="E45" s="1"/>
      <c r="F45" s="1"/>
      <c r="G45" s="1"/>
      <c r="H45" s="1"/>
      <c r="I45" s="8"/>
    </row>
    <row r="46" spans="1:9">
      <c r="A46" s="6"/>
      <c r="B46" s="9" t="s">
        <v>60</v>
      </c>
      <c r="C46" s="1" t="s">
        <v>126</v>
      </c>
      <c r="D46" s="1"/>
      <c r="E46" s="1"/>
      <c r="F46" s="1"/>
      <c r="G46" s="1"/>
      <c r="H46" s="1"/>
      <c r="I46" s="8"/>
    </row>
    <row r="47" spans="1:9">
      <c r="A47" s="6"/>
      <c r="B47" s="9" t="s">
        <v>60</v>
      </c>
      <c r="C47" s="1" t="s">
        <v>123</v>
      </c>
      <c r="D47" s="1"/>
      <c r="E47" s="1"/>
      <c r="F47" s="1"/>
      <c r="G47" s="1"/>
      <c r="H47" s="1"/>
      <c r="I47" s="8"/>
    </row>
    <row r="48" spans="1:9">
      <c r="A48" s="6"/>
      <c r="B48" s="9" t="s">
        <v>61</v>
      </c>
      <c r="C48" s="1" t="s">
        <v>124</v>
      </c>
      <c r="D48" s="1"/>
      <c r="E48" s="1"/>
      <c r="F48" s="1"/>
      <c r="G48" s="1"/>
      <c r="H48" s="1"/>
      <c r="I48" s="8"/>
    </row>
    <row r="49" spans="1:9">
      <c r="A49" s="6"/>
      <c r="B49" s="9" t="s">
        <v>61</v>
      </c>
      <c r="C49" s="1" t="s">
        <v>125</v>
      </c>
      <c r="D49" s="1"/>
      <c r="E49" s="1"/>
      <c r="F49" s="1"/>
      <c r="G49" s="1"/>
      <c r="H49" s="1"/>
      <c r="I49" s="8"/>
    </row>
    <row r="50" spans="1:9">
      <c r="A50" s="6"/>
      <c r="B50" s="9" t="s">
        <v>60</v>
      </c>
      <c r="C50" s="1" t="s">
        <v>98</v>
      </c>
      <c r="D50" s="1"/>
      <c r="E50" s="1"/>
      <c r="F50" s="1"/>
      <c r="G50" s="1"/>
      <c r="H50" s="1"/>
      <c r="I50" s="8"/>
    </row>
    <row r="51" spans="1:9" ht="13.5" thickBot="1">
      <c r="A51" s="11"/>
      <c r="B51" s="19" t="s">
        <v>60</v>
      </c>
      <c r="C51" s="13" t="s">
        <v>127</v>
      </c>
      <c r="D51" s="13"/>
      <c r="E51" s="13"/>
      <c r="F51" s="13"/>
      <c r="G51" s="13"/>
      <c r="H51" s="13"/>
      <c r="I51" s="14"/>
    </row>
    <row r="52" spans="1:9" ht="13.5" thickBot="1"/>
    <row r="53" spans="1:9">
      <c r="A53" s="2" t="s">
        <v>117</v>
      </c>
      <c r="B53" s="3"/>
      <c r="C53" s="199" t="s">
        <v>116</v>
      </c>
      <c r="D53" s="199"/>
      <c r="E53" s="200"/>
    </row>
    <row r="54" spans="1:9">
      <c r="A54" s="6"/>
      <c r="B54" s="1"/>
      <c r="C54" s="1" t="s">
        <v>62</v>
      </c>
      <c r="D54" s="1"/>
      <c r="E54" s="8"/>
    </row>
    <row r="55" spans="1:9">
      <c r="A55" s="6"/>
      <c r="B55" s="1"/>
      <c r="C55" s="1" t="s">
        <v>122</v>
      </c>
      <c r="D55" s="1"/>
      <c r="E55" s="8"/>
    </row>
    <row r="56" spans="1:9">
      <c r="A56" s="6"/>
      <c r="B56" s="9" t="s">
        <v>60</v>
      </c>
      <c r="C56" s="1" t="s">
        <v>126</v>
      </c>
      <c r="D56" s="1"/>
      <c r="E56" s="8"/>
    </row>
    <row r="57" spans="1:9">
      <c r="A57" s="6"/>
      <c r="B57" s="9" t="s">
        <v>60</v>
      </c>
      <c r="C57" s="1" t="s">
        <v>123</v>
      </c>
      <c r="D57" s="1"/>
      <c r="E57" s="8"/>
    </row>
    <row r="58" spans="1:9" ht="13.5" thickBot="1">
      <c r="A58" s="11"/>
      <c r="B58" s="19" t="s">
        <v>61</v>
      </c>
      <c r="C58" s="13" t="s">
        <v>124</v>
      </c>
      <c r="D58" s="13"/>
      <c r="E58" s="14"/>
    </row>
  </sheetData>
  <mergeCells count="2">
    <mergeCell ref="C53:E53"/>
    <mergeCell ref="C43:E4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&amp;C&amp;F - 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de viabilité</vt:lpstr>
      <vt:lpstr>Formules</vt:lpstr>
    </vt:vector>
  </TitlesOfParts>
  <Company>MRW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Chevalier Luc</dc:creator>
  <cp:lastModifiedBy>45742</cp:lastModifiedBy>
  <cp:lastPrinted>2013-10-24T12:55:31Z</cp:lastPrinted>
  <dcterms:created xsi:type="dcterms:W3CDTF">2009-04-24T05:29:37Z</dcterms:created>
  <dcterms:modified xsi:type="dcterms:W3CDTF">2016-10-25T12:21:22Z</dcterms:modified>
</cp:coreProperties>
</file>